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fbaaf9293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51cc4df63a32480d"/>
    <x:sheet xmlns:r="http://schemas.openxmlformats.org/officeDocument/2006/relationships" name="Контроль" sheetId="2" r:id="Ra272746185614f95"/>
    <x:sheet xmlns:r="http://schemas.openxmlformats.org/officeDocument/2006/relationships" name="Итоги" sheetId="3" r:id="Re0040552b8d642da"/>
    <x:sheet xmlns:r="http://schemas.openxmlformats.org/officeDocument/2006/relationships" name="Источники" sheetId="4" r:id="R5e68492da77945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E1E35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1E35"/>
      </x:patternFill>
    </x:fill>
    <x:fill>
      <x:patternFill patternType="solid">
        <x:fgColor rgb="FFF3EFE8"/>
      </x:patternFill>
    </x:fill>
    <x:fill>
      <x:patternFill patternType="solid">
        <x:fgColor rgb="FFB3976A"/>
      </x:patternFill>
    </x:fill>
    <x:fill>
      <x:patternFill patternType="solid">
        <x:fgColor rgb="FFFFF9EA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color rgb="FFB42318"/>
      </x:font>
      <x:fill>
        <x:patternFill patternType="solid">
          <x:bgColor rgb="FFFDECEC"/>
        </x:patternFill>
      </x:fill>
    </x:dxf>
    <x:dxf>
      <x:font>
        <x:color rgb="FF287A50"/>
      </x:font>
      <x:fill>
        <x:patternFill patternType="solid">
          <x:bgColor rgb="FFEAF6EF"/>
        </x:patternFill>
      </x:fill>
    </x:dxf>
    <x:dxf>
      <x:font>
        <x:color rgb="FF8A5A00"/>
      </x:font>
      <x:fill>
        <x:patternFill patternType="solid">
          <x:bgColor rgb="FFFFF7E6"/>
        </x:patternFill>
      </x:fill>
    </x:dxf>
    <x:dxf>
      <x:font>
        <x:b/>
        <x:color rgb="FFB42318"/>
      </x:font>
      <x:fill>
        <x:patternFill patternType="solid">
          <x:bgColor rgb="FFFFF1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6d6518dd941a4" /><Relationship Type="http://schemas.openxmlformats.org/officeDocument/2006/relationships/theme" Target="/xl/theme/theme1.xml" Id="Ra90497d8146f42e5" /><Relationship Type="http://schemas.openxmlformats.org/officeDocument/2006/relationships/sharedStrings" Target="/xl/sharedStrings.xml" Id="Rc95a7120d8604f01" /><Relationship Type="http://schemas.openxmlformats.org/officeDocument/2006/relationships/worksheet" Target="/xl/worksheets/sheet1.xml" Id="R51cc4df63a32480d" /><Relationship Type="http://schemas.openxmlformats.org/officeDocument/2006/relationships/worksheet" Target="/xl/worksheets/sheet2.xml" Id="Ra272746185614f95" /><Relationship Type="http://schemas.openxmlformats.org/officeDocument/2006/relationships/worksheet" Target="/xl/worksheets/sheet3.xml" Id="Re0040552b8d642da" /><Relationship Type="http://schemas.openxmlformats.org/officeDocument/2006/relationships/worksheet" Target="/xl/worksheets/sheet4.xml" Id="R5e68492da77945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4b34d9b7f1456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Статусы проверки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#NAME?</c:v>
          </c:tx>
          <c:cat>
            <c:strRef>
              <c:f>'Итоги'!$A$5:$A$7</c:f>
              <c:strCache>
                <c:ptCount val="0"/>
              </c:strCache>
            </c:strRef>
          </c:cat>
          <c:val>
            <c:numRef>
              <c:f>'Итоги'!$B$5:$B$7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8</xdr:row>
      <xdr:rowOff>0</xdr:rowOff>
    </xdr:from>
    <xdr:to>
      <xdr:col>8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4b34d9b7f1456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947fdc9fa3841f5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2" hidden="0" customWidth="1"/>
  </x:cols>
  <x:sheetData>
    <x:row r="1" ht="32" customHeight="1">
      <x:c r="A1" s="3" t="str">
        <x:v>МАТРИЦА ГОТОВНОСТИ К НОВЫМ ПРАВИЛАМ РОЗНИЧНОЙ ТОРГОВЛИ — 2026</x:v>
      </x:c>
      <x:c r="B1" s="3"/>
      <x:c r="C1" s="3"/>
      <x:c r="D1" s="3"/>
      <x:c r="E1" s="3"/>
      <x:c r="F1" s="3"/>
      <x:c r="G1" s="3"/>
      <x:c r="H1" s="3"/>
    </x:row>
    <x:row r="3">
      <x:c r="A3" s="8" t="str">
        <x:v>Дата начала применения</x:v>
      </x:c>
      <x:c r="B3" s="12" t="str">
        <x:v>1 сентября 2026 года</x:v>
      </x:c>
    </x:row>
    <x:row r="4">
      <x:c r="A4" s="8" t="str">
        <x:v>Основной документ</x:v>
      </x:c>
      <x:c r="B4" s="12" t="str">
        <x:v>Постановление Правительства РФ от 30.05.2026 № 657</x:v>
      </x:c>
    </x:row>
    <x:row r="5">
      <x:c r="A5" s="8" t="str">
        <x:v>Для кого</x:v>
      </x:c>
      <x:c r="B5" s="12" t="str">
        <x:v>Офлайн-розница, интернет-магазины, продавцы на маркетплейсах/через агрегаторы</x:v>
      </x:c>
    </x:row>
    <x:row r="6">
      <x:c r="A6" s="8" t="str">
        <x:v>Как пользоваться</x:v>
      </x:c>
      <x:c r="B6" s="12" t="str">
        <x:v>Отфильтруйте лист «Контроль» по своему каналу продаж, заполните статус, ответственного, срок и доказательство.</x:v>
      </x:c>
    </x:row>
    <x:row r="7">
      <x:c r="A7" s="8" t="str">
        <x:v>Статус «Соответствует»</x:v>
      </x:c>
      <x:c r="B7" s="12" t="str">
        <x:v>Требование проверено, процесс работает, есть доказательство.</x:v>
      </x:c>
    </x:row>
    <x:row r="8">
      <x:c r="A8" s="8" t="str">
        <x:v>Статус «Нужна доработка»</x:v>
      </x:c>
      <x:c r="B8" s="12" t="str">
        <x:v>Есть конкретный разрыв, назначены ответственный и срок.</x:v>
      </x:c>
    </x:row>
    <x:row r="9">
      <x:c r="A9" s="8" t="str">
        <x:v>Статус «Не проверено»</x:v>
      </x:c>
      <x:c r="B9" s="12" t="str">
        <x:v>Проверка еще не выполнена.</x:v>
      </x:c>
    </x:row>
    <x:row r="10">
      <x:c r="A10" s="8" t="str">
        <x:v>Статус «Не применимо»</x:v>
      </x:c>
      <x:c r="B10" s="12" t="str">
        <x:v>Пункт не относится к вашему бизнесу; в примечании указать почему.</x:v>
      </x:c>
    </x:row>
    <x:row r="12">
      <x:c r="A12" s="15" t="str">
        <x:v>Порядок работы</x:v>
      </x:c>
      <x:c r="B12" s="15"/>
      <x:c r="C12" s="15"/>
      <x:c r="D12" s="15"/>
      <x:c r="E12" s="15"/>
      <x:c r="F12" s="15"/>
      <x:c r="G12" s="15"/>
      <x:c r="H12" s="15"/>
    </x:row>
    <x:row r="14" ht="24" customHeight="1">
      <x:c r="A14" s="12" t="str">
        <x:v>1. Отметьте каналы продаж, которые реально использует бизнес.</x:v>
      </x:c>
      <x:c r="B14" s="12"/>
      <x:c r="C14" s="12"/>
      <x:c r="D14" s="12"/>
      <x:c r="E14" s="12"/>
      <x:c r="F14" s="12"/>
      <x:c r="G14" s="12"/>
      <x:c r="H14" s="12"/>
    </x:row>
    <x:row r="15" ht="24" customHeight="1">
      <x:c r="A15" s="12" t="str">
        <x:v>2. Сначала закройте пункты с приоритетом «Критично».</x:v>
      </x:c>
      <x:c r="B15" s="12"/>
      <x:c r="C15" s="12"/>
      <x:c r="D15" s="12"/>
      <x:c r="E15" s="12"/>
      <x:c r="F15" s="12"/>
      <x:c r="G15" s="12"/>
      <x:c r="H15" s="12"/>
    </x:row>
    <x:row r="16" ht="24" customHeight="1">
      <x:c r="A16" s="12" t="str">
        <x:v>3. Для каждого изменяемого процесса сохраните доказательство: ссылку, скрин, тестовый заказ, письмо, запись в системе.</x:v>
      </x:c>
      <x:c r="B16" s="12"/>
      <x:c r="C16" s="12"/>
      <x:c r="D16" s="12"/>
      <x:c r="E16" s="12"/>
      <x:c r="F16" s="12"/>
      <x:c r="G16" s="12"/>
      <x:c r="H16" s="12"/>
    </x:row>
    <x:row r="17" ht="24" customHeight="1">
      <x:c r="A17" s="12" t="str">
        <x:v>4. Проведите контрольный заказ и контрольную претензию от начала до конца.</x:v>
      </x:c>
      <x:c r="B17" s="12"/>
      <x:c r="C17" s="12"/>
      <x:c r="D17" s="12"/>
      <x:c r="E17" s="12"/>
      <x:c r="F17" s="12"/>
      <x:c r="G17" s="12"/>
      <x:c r="H17" s="12"/>
    </x:row>
    <x:row r="18" ht="24" customHeight="1">
      <x:c r="A18" s="12" t="str">
        <x:v>5. Итоговый лист не заменяет юридическую проверку спорного кейса, но показывает операционную готовность.</x:v>
      </x:c>
      <x:c r="B18" s="12"/>
      <x:c r="C18" s="12"/>
      <x:c r="D18" s="12"/>
      <x:c r="E18" s="12"/>
      <x:c r="F18" s="12"/>
      <x:c r="G18" s="12"/>
      <x:c r="H18" s="12"/>
    </x:row>
  </x:sheetData>
  <x:mergeCells>
    <x:mergeCell ref="A1:H1"/>
    <x:mergeCell ref="A12:H12"/>
    <x:mergeCell ref="A14:H14"/>
    <x:mergeCell ref="A15:H15"/>
    <x:mergeCell ref="A16:H16"/>
    <x:mergeCell ref="A17:H17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8" hidden="0" customWidth="1"/>
    <x:col min="3" max="3" width="24" hidden="0" customWidth="1"/>
    <x:col min="4" max="4" width="14" hidden="0" customWidth="1"/>
    <x:col min="5" max="5" width="58" hidden="0" customWidth="1"/>
    <x:col min="6" max="6" width="18" hidden="0" customWidth="1"/>
    <x:col min="7" max="7" width="20" hidden="0" customWidth="1"/>
    <x:col min="8" max="8" width="13" hidden="0" customWidth="1"/>
    <x:col min="9" max="9" width="28" hidden="0" customWidth="1"/>
    <x:col min="10" max="10" width="52" hidden="0" customWidth="1"/>
    <x:col min="11" max="11" width="32" hidden="0" customWidth="1"/>
  </x:cols>
  <x:sheetData>
    <x:row r="1" ht="28" customHeight="1">
      <x:c r="A1" s="19" t="str">
        <x:v>ID</x:v>
      </x:c>
      <x:c r="B1" s="19" t="str">
        <x:v>Канал</x:v>
      </x:c>
      <x:c r="C1" s="19" t="str">
        <x:v>Блок</x:v>
      </x:c>
      <x:c r="D1" s="19" t="str">
        <x:v>Приоритет</x:v>
      </x:c>
      <x:c r="E1" s="19" t="str">
        <x:v>Что проверить</x:v>
      </x:c>
      <x:c r="F1" s="19" t="str">
        <x:v>Статус</x:v>
      </x:c>
      <x:c r="G1" s="19" t="str">
        <x:v>Ответственный</x:v>
      </x:c>
      <x:c r="H1" s="19" t="str">
        <x:v>Срок</x:v>
      </x:c>
      <x:c r="I1" s="19" t="str">
        <x:v>Доказательство</x:v>
      </x:c>
      <x:c r="J1" s="19" t="str">
        <x:v>Источник</x:v>
      </x:c>
      <x:c r="K1" s="19" t="str">
        <x:v>Комментарий</x:v>
      </x:c>
    </x:row>
    <x:row r="2">
      <x:c r="A2" s="22" t="str">
        <x:v>R-001</x:v>
      </x:c>
      <x:c r="B2" s="22" t="str">
        <x:v>Все</x:v>
      </x:c>
      <x:c r="C2" s="22" t="str">
        <x:v>Нормативная база</x:v>
      </x:c>
      <x:c r="D2" s="22" t="str">
        <x:v>Критично</x:v>
      </x:c>
      <x:c r="E2" s="22" t="str">
        <x:v>В локальных документах определено, где ссылки на постановление № 2463 нужно заменить/актуализировать.</x:v>
      </x:c>
      <x:c r="F2" s="22" t="str">
        <x:v>Не проверено</x:v>
      </x:c>
      <x:c r="G2" s="22" t="str"/>
      <x:c r="H2" s="24"/>
      <x:c r="I2" s="22" t="str">
        <x:v>Актуальный регламент/инструкция</x:v>
      </x:c>
      <x:c r="J2" s="22" t="str">
        <x:v>https://publication.pravo.gov.ru/document/0001202606010077</x:v>
      </x:c>
      <x:c r="K2" s="22" t="str"/>
    </x:row>
    <x:row r="3">
      <x:c r="A3" s="22" t="str">
        <x:v>R-002</x:v>
      </x:c>
      <x:c r="B3" s="22" t="str">
        <x:v>Офлайн</x:v>
      </x:c>
      <x:c r="C3" s="22" t="str">
        <x:v>Ценники</x:v>
      </x:c>
      <x:c r="D3" s="22" t="str">
        <x:v>Высокий</x:v>
      </x:c>
      <x:c r="E3" s="22" t="str">
        <x:v>Ценники содержат наименование и цену за единицу товара или единицу измерения; цена не конфликтует с кассой.</x:v>
      </x:c>
      <x:c r="F3" s="22" t="str">
        <x:v>Не проверено</x:v>
      </x:c>
      <x:c r="G3" s="22" t="str"/>
      <x:c r="H3" s="24"/>
      <x:c r="I3" s="22" t="str">
        <x:v>Фото/выгрузка проверки ценников</x:v>
      </x:c>
      <x:c r="J3" s="22" t="str">
        <x:v>https://publication.pravo.gov.ru/document/0001202606010077</x:v>
      </x:c>
      <x:c r="K3" s="22" t="str"/>
    </x:row>
    <x:row r="4">
      <x:c r="A4" s="22" t="str">
        <x:v>R-003</x:v>
      </x:c>
      <x:c r="B4" s="22" t="str">
        <x:v>Офлайн</x:v>
      </x:c>
      <x:c r="C4" s="22" t="str">
        <x:v>Измерения</x:v>
      </x:c>
      <x:c r="D4" s="22" t="str">
        <x:v>Высокий</x:v>
      </x:c>
      <x:c r="E4" s="22" t="str">
        <x:v>Средства измерений исправны и соответствуют требованиям; контрольное измерение доступно там, где требуется.</x:v>
      </x:c>
      <x:c r="F4" s="22" t="str">
        <x:v>Не проверено</x:v>
      </x:c>
      <x:c r="G4" s="22" t="str"/>
      <x:c r="H4" s="24"/>
      <x:c r="I4" s="22" t="str">
        <x:v>Акт/журнал поверки, фото</x:v>
      </x:c>
      <x:c r="J4" s="22" t="str">
        <x:v>https://publication.pravo.gov.ru/document/0001202606010077</x:v>
      </x:c>
      <x:c r="K4" s="22" t="str"/>
    </x:row>
    <x:row r="5">
      <x:c r="A5" s="22" t="str">
        <x:v>R-004</x:v>
      </x:c>
      <x:c r="B5" s="22" t="str">
        <x:v>Все</x:v>
      </x:c>
      <x:c r="C5" s="22" t="str">
        <x:v>Претензии</x:v>
      </x:c>
      <x:c r="D5" s="22" t="str">
        <x:v>Критично</x:v>
      </x:c>
      <x:c r="E5" s="22" t="str">
        <x:v>Назначен ответственный за прием и рассмотрение претензий; обращения регистрируются.</x:v>
      </x:c>
      <x:c r="F5" s="22" t="str">
        <x:v>Не проверено</x:v>
      </x:c>
      <x:c r="G5" s="22" t="str"/>
      <x:c r="H5" s="24"/>
      <x:c r="I5" s="22" t="str">
        <x:v>Регламент + журнал/система</x:v>
      </x:c>
      <x:c r="J5" s="22" t="str">
        <x:v>https://publication.pravo.gov.ru/document/0001202606010077</x:v>
      </x:c>
      <x:c r="K5" s="22" t="str"/>
    </x:row>
    <x:row r="6">
      <x:c r="A6" s="22" t="str">
        <x:v>R-005</x:v>
      </x:c>
      <x:c r="B6" s="22" t="str">
        <x:v>Все</x:v>
      </x:c>
      <x:c r="C6" s="22" t="str">
        <x:v>Претензии</x:v>
      </x:c>
      <x:c r="D6" s="22" t="str">
        <x:v>Критично</x:v>
      </x:c>
      <x:c r="E6" s="22" t="str">
        <x:v>Ответ потребителю можно направить в письменной/электронной форме по указанному им адресу и сохранить доказательство отправки.</x:v>
      </x:c>
      <x:c r="F6" s="22" t="str">
        <x:v>Не проверено</x:v>
      </x:c>
      <x:c r="G6" s="22" t="str"/>
      <x:c r="H6" s="24"/>
      <x:c r="I6" s="22" t="str">
        <x:v>Тестовая претензия и ответ</x:v>
      </x:c>
      <x:c r="J6" s="22" t="str">
        <x:v>https://publication.pravo.gov.ru/document/0001202606010077</x:v>
      </x:c>
      <x:c r="K6" s="22" t="str"/>
    </x:row>
    <x:row r="7">
      <x:c r="A7" s="22" t="str">
        <x:v>R-006</x:v>
      </x:c>
      <x:c r="B7" s="22" t="str">
        <x:v>Офлайн</x:v>
      </x:c>
      <x:c r="C7" s="22" t="str">
        <x:v>Возраст и льготы</x:v>
      </x:c>
      <x:c r="D7" s="22" t="str">
        <x:v>Высокий</x:v>
      </x:c>
      <x:c r="E7" s="22" t="str">
        <x:v>Для товаров с возрастными ограничениями персонал знает применимый способ подтверждения возраста/личности.</x:v>
      </x:c>
      <x:c r="F7" s="22" t="str">
        <x:v>Не проверено</x:v>
      </x:c>
      <x:c r="G7" s="22" t="str"/>
      <x:c r="H7" s="24"/>
      <x:c r="I7" s="22" t="str">
        <x:v>Инструкция, тест кассира</x:v>
      </x:c>
      <x:c r="J7" s="22" t="str">
        <x:v>https://zpp.rospotrebnadzor.ru/news/federal/574190</x:v>
      </x:c>
      <x:c r="K7" s="22" t="str"/>
    </x:row>
    <x:row r="8">
      <x:c r="A8" s="22" t="str">
        <x:v>R-007</x:v>
      </x:c>
      <x:c r="B8" s="22" t="str">
        <x:v>Офлайн</x:v>
      </x:c>
      <x:c r="C8" s="22" t="str">
        <x:v>Лояльность</x:v>
      </x:c>
      <x:c r="D8" s="22" t="str">
        <x:v>Средний</x:v>
      </x:c>
      <x:c r="E8" s="22" t="str">
        <x:v>Если действует бонусная/накопительная программа, проверена применимость требований к цифровому предоставлению сведений.</x:v>
      </x:c>
      <x:c r="F8" s="22" t="str">
        <x:v>Не проверено</x:v>
      </x:c>
      <x:c r="G8" s="22" t="str"/>
      <x:c r="H8" s="24"/>
      <x:c r="I8" s="22" t="str">
        <x:v>Описание процесса/тест</x:v>
      </x:c>
      <x:c r="J8" s="22" t="str">
        <x:v>https://zpp.rospotrebnadzor.ru/news/federal/574190</x:v>
      </x:c>
      <x:c r="K8" s="22" t="str"/>
    </x:row>
    <x:row r="9">
      <x:c r="A9" s="22" t="str">
        <x:v>R-008</x:v>
      </x:c>
      <x:c r="B9" s="22" t="str">
        <x:v>Интернет-магазин</x:v>
      </x:c>
      <x:c r="C9" s="22" t="str">
        <x:v>Сведения о продавце</x:v>
      </x:c>
      <x:c r="D9" s="22" t="str">
        <x:v>Критично</x:v>
      </x:c>
      <x:c r="E9" s="22" t="str">
        <x:v>На сайте/в приложении размещены обязательные сведения о продавце: для юрлица — наименование, ОГРН, адрес/место нахождения, e-mail и/или телефон; для ИП — ФИО, ОГРНИП, e-mail и/или телефон.</x:v>
      </x:c>
      <x:c r="F9" s="22" t="str">
        <x:v>Не проверено</x:v>
      </x:c>
      <x:c r="G9" s="22" t="str"/>
      <x:c r="H9" s="24"/>
      <x:c r="I9" s="22" t="str">
        <x:v>Ссылка + скрин мобильной версии</x:v>
      </x:c>
      <x:c r="J9" s="22" t="str">
        <x:v>https://publication.pravo.gov.ru/document/0001202606010077</x:v>
      </x:c>
      <x:c r="K9" s="22" t="str"/>
    </x:row>
    <x:row r="10">
      <x:c r="A10" s="22" t="str">
        <x:v>R-009</x:v>
      </x:c>
      <x:c r="B10" s="22" t="str">
        <x:v>Интернет-магазин</x:v>
      </x:c>
      <x:c r="C10" s="22" t="str">
        <x:v>Оферта</x:v>
      </x:c>
      <x:c r="D10" s="22" t="str">
        <x:v>Критично</x:v>
      </x:c>
      <x:c r="E10" s="22" t="str">
        <x:v>Оферта доступна до заключения договора и соответствует фактическому процессу оформления заказа.</x:v>
      </x:c>
      <x:c r="F10" s="22" t="str">
        <x:v>Не проверено</x:v>
      </x:c>
      <x:c r="G10" s="22" t="str"/>
      <x:c r="H10" s="24"/>
      <x:c r="I10" s="22" t="str">
        <x:v>Ссылка/скрин</x:v>
      </x:c>
      <x:c r="J10" s="22" t="str">
        <x:v>https://publication.pravo.gov.ru/document/0001202606010077</x:v>
      </x:c>
      <x:c r="K10" s="22" t="str"/>
    </x:row>
    <x:row r="11">
      <x:c r="A11" s="22" t="str">
        <x:v>R-010</x:v>
      </x:c>
      <x:c r="B11" s="22" t="str">
        <x:v>Интернет-магазин</x:v>
      </x:c>
      <x:c r="C11" s="22" t="str">
        <x:v>Заказ</x:v>
      </x:c>
      <x:c r="D11" s="22" t="str">
        <x:v>Критично</x:v>
      </x:c>
      <x:c r="E11" s="22" t="str">
        <x:v>После оформления покупатель получает номер заказа или иной идентификатор, позволяющий получить сведения о договоре и условиях.</x:v>
      </x:c>
      <x:c r="F11" s="22" t="str">
        <x:v>Не проверено</x:v>
      </x:c>
      <x:c r="G11" s="22" t="str"/>
      <x:c r="H11" s="24"/>
      <x:c r="I11" s="22" t="str">
        <x:v>Тестовый заказ/письмо/SMS</x:v>
      </x:c>
      <x:c r="J11" s="22" t="str">
        <x:v>https://publication.pravo.gov.ru/document/0001202606010077</x:v>
      </x:c>
      <x:c r="K11" s="22" t="str"/>
    </x:row>
    <x:row r="12">
      <x:c r="A12" s="22" t="str">
        <x:v>R-011</x:v>
      </x:c>
      <x:c r="B12" s="22" t="str">
        <x:v>Интернет-магазин</x:v>
      </x:c>
      <x:c r="C12" s="22" t="str">
        <x:v>Информация о товаре</x:v>
      </x:c>
      <x:c r="D12" s="22" t="str">
        <x:v>Высокий</x:v>
      </x:c>
      <x:c r="E12" s="22" t="str">
        <x:v>Карточка товара содержит полную и достоверную информацию, необходимую до покупки.</x:v>
      </x:c>
      <x:c r="F12" s="22" t="str">
        <x:v>Не проверено</x:v>
      </x:c>
      <x:c r="G12" s="22" t="str"/>
      <x:c r="H12" s="24"/>
      <x:c r="I12" s="22" t="str">
        <x:v>Ссылка на карточку + чек-лист</x:v>
      </x:c>
      <x:c r="J12" s="22" t="str">
        <x:v>https://publication.pravo.gov.ru/document/0001202606010077</x:v>
      </x:c>
      <x:c r="K12" s="22" t="str"/>
    </x:row>
    <x:row r="13">
      <x:c r="A13" s="22" t="str">
        <x:v>R-012</x:v>
      </x:c>
      <x:c r="B13" s="22" t="str">
        <x:v>Интернет-магазин</x:v>
      </x:c>
      <x:c r="C13" s="22" t="str">
        <x:v>Претензии</x:v>
      </x:c>
      <x:c r="D13" s="22" t="str">
        <x:v>Критично</x:v>
      </x:c>
      <x:c r="E13" s="22" t="str">
        <x:v>На сайте/в приложении указаны форма и способы направления претензии, включая предусмотренные правилами контакты.</x:v>
      </x:c>
      <x:c r="F13" s="22" t="str">
        <x:v>Не проверено</x:v>
      </x:c>
      <x:c r="G13" s="22" t="str"/>
      <x:c r="H13" s="24"/>
      <x:c r="I13" s="22" t="str">
        <x:v>Ссылка + тест формы/e-mail</x:v>
      </x:c>
      <x:c r="J13" s="22" t="str">
        <x:v>https://publication.pravo.gov.ru/document/0001202606010077</x:v>
      </x:c>
      <x:c r="K13" s="22" t="str"/>
    </x:row>
    <x:row r="14">
      <x:c r="A14" s="22" t="str">
        <x:v>R-013</x:v>
      </x:c>
      <x:c r="B14" s="22" t="str">
        <x:v>Интернет-магазин</x:v>
      </x:c>
      <x:c r="C14" s="22" t="str">
        <x:v>Претензии</x:v>
      </x:c>
      <x:c r="D14" s="22" t="str">
        <x:v>Критично</x:v>
      </x:c>
      <x:c r="E14" s="22" t="str">
        <x:v>Претензия из формы/e-mail реально попадает ответственному и не теряется в техническом ящике.</x:v>
      </x:c>
      <x:c r="F14" s="22" t="str">
        <x:v>Не проверено</x:v>
      </x:c>
      <x:c r="G14" s="22" t="str"/>
      <x:c r="H14" s="24"/>
      <x:c r="I14" s="22" t="str">
        <x:v>Тестовая претензия</x:v>
      </x:c>
      <x:c r="J14" s="22" t="str">
        <x:v>https://publication.pravo.gov.ru/document/0001202606010077</x:v>
      </x:c>
      <x:c r="K14" s="22" t="str"/>
    </x:row>
    <x:row r="15">
      <x:c r="A15" s="22" t="str">
        <x:v>R-014</x:v>
      </x:c>
      <x:c r="B15" s="22" t="str">
        <x:v>Интернет-магазин</x:v>
      </x:c>
      <x:c r="C15" s="22" t="str">
        <x:v>Возврат денег</x:v>
      </x:c>
      <x:c r="D15" s="22" t="str">
        <x:v>Критично</x:v>
      </x:c>
      <x:c r="E15" s="22" t="str">
        <x:v>Форма возврата связывает обращение с заказом и позволяет передать данные, необходимые для возврата средств, без избыточного сбора данных.</x:v>
      </x:c>
      <x:c r="F15" s="22" t="str">
        <x:v>Не проверено</x:v>
      </x:c>
      <x:c r="G15" s="22" t="str"/>
      <x:c r="H15" s="24"/>
      <x:c r="I15" s="22" t="str">
        <x:v>Тестовая форма + политика ПДн</x:v>
      </x:c>
      <x:c r="J15" s="22" t="str">
        <x:v>https://publication.pravo.gov.ru/document/0001202606010077</x:v>
      </x:c>
      <x:c r="K15" s="22" t="str"/>
    </x:row>
    <x:row r="16">
      <x:c r="A16" s="22" t="str">
        <x:v>R-015</x:v>
      </x:c>
      <x:c r="B16" s="22" t="str">
        <x:v>Интернет-магазин</x:v>
      </x:c>
      <x:c r="C16" s="22" t="str">
        <x:v>Возврат денег</x:v>
      </x:c>
      <x:c r="D16" s="22" t="str">
        <x:v>Высокий</x:v>
      </x:c>
      <x:c r="E16" s="22" t="str">
        <x:v>Если оплата шла через третье лицо/платежного посредника, внутренний процесс не снимает с продавца обязанность вернуть деньги при наличии основания.</x:v>
      </x:c>
      <x:c r="F16" s="22" t="str">
        <x:v>Не проверено</x:v>
      </x:c>
      <x:c r="G16" s="22" t="str"/>
      <x:c r="H16" s="24"/>
      <x:c r="I16" s="22" t="str">
        <x:v>Описание процесса возврата</x:v>
      </x:c>
      <x:c r="J16" s="22" t="str">
        <x:v>https://publication.pravo.gov.ru/document/0001202606010077</x:v>
      </x:c>
      <x:c r="K16" s="22" t="str"/>
    </x:row>
    <x:row r="17">
      <x:c r="A17" s="22" t="str">
        <x:v>R-016</x:v>
      </x:c>
      <x:c r="B17" s="22" t="str">
        <x:v>Интернет-магазин</x:v>
      </x:c>
      <x:c r="C17" s="22" t="str">
        <x:v>Подтверждение соответствия</x:v>
      </x:c>
      <x:c r="D17" s="22" t="str">
        <x:v>Критично</x:v>
      </x:c>
      <x:c r="E17" s="22" t="str">
        <x:v>Для товаров, подлежащих обязательному подтверждению соответствия, в описании товара размещается ссылка на запись о сертификате/декларации в реестре.</x:v>
      </x:c>
      <x:c r="F17" s="22" t="str">
        <x:v>Не проверено</x:v>
      </x:c>
      <x:c r="G17" s="22" t="str"/>
      <x:c r="H17" s="24"/>
      <x:c r="I17" s="22" t="str">
        <x:v>Ссылка на карточку и запись реестра</x:v>
      </x:c>
      <x:c r="J17" s="22" t="str">
        <x:v>https://publication.pravo.gov.ru/document/0001202412280050</x:v>
      </x:c>
      <x:c r="K17" s="22" t="str"/>
    </x:row>
    <x:row r="18">
      <x:c r="A18" s="22" t="str">
        <x:v>R-017</x:v>
      </x:c>
      <x:c r="B18" s="22" t="str">
        <x:v>Интернет-магазин</x:v>
      </x:c>
      <x:c r="C18" s="22" t="str">
        <x:v>Подтверждение соответствия</x:v>
      </x:c>
      <x:c r="D18" s="22" t="str">
        <x:v>Высокий</x:v>
      </x:c>
      <x:c r="E18" s="22" t="str">
        <x:v>Ссылка на сертификат/декларацию открывается без авторизации и относится к конкретному товару/модели.</x:v>
      </x:c>
      <x:c r="F18" s="22" t="str">
        <x:v>Не проверено</x:v>
      </x:c>
      <x:c r="G18" s="22" t="str"/>
      <x:c r="H18" s="24"/>
      <x:c r="I18" s="22" t="str">
        <x:v>Тест открытия и сверка</x:v>
      </x:c>
      <x:c r="J18" s="22" t="str">
        <x:v>https://www.consultant.ru/law/hotdocs/87868.html</x:v>
      </x:c>
      <x:c r="K18" s="22" t="str"/>
    </x:row>
    <x:row r="19">
      <x:c r="A19" s="22" t="str">
        <x:v>R-018</x:v>
      </x:c>
      <x:c r="B19" s="22" t="str">
        <x:v>Интернет-магазин</x:v>
      </x:c>
      <x:c r="C19" s="22" t="str">
        <x:v>Мобильная версия</x:v>
      </x:c>
      <x:c r="D19" s="22" t="str">
        <x:v>Высокий</x:v>
      </x:c>
      <x:c r="E19" s="22" t="str">
        <x:v>Реквизиты, оферта, претензии и сведения о товаре доступны на мобильном экране до оплаты и не обрезаются.</x:v>
      </x:c>
      <x:c r="F19" s="22" t="str">
        <x:v>Не проверено</x:v>
      </x:c>
      <x:c r="G19" s="22" t="str"/>
      <x:c r="H19" s="24"/>
      <x:c r="I19" s="22" t="str">
        <x:v>Скрин 360–430 px</x:v>
      </x:c>
      <x:c r="J19" s="22" t="str">
        <x:v>https://publication.pravo.gov.ru/document/0001202606010077</x:v>
      </x:c>
      <x:c r="K19" s="22" t="str"/>
    </x:row>
    <x:row r="20">
      <x:c r="A20" s="22" t="str">
        <x:v>R-019</x:v>
      </x:c>
      <x:c r="B20" s="22" t="str">
        <x:v>Интернет-магазин</x:v>
      </x:c>
      <x:c r="C20" s="22" t="str">
        <x:v>Технически сложные товары</x:v>
      </x:c>
      <x:c r="D20" s="22" t="str">
        <x:v>Высокий</x:v>
      </x:c>
      <x:c r="E20" s="22" t="str">
        <x:v>Инструкция по дистанционному возврату технически сложного товара не противоречит требованиям о товарном виде, упаковке, комплектности и технической/эксплуатационной документации.</x:v>
      </x:c>
      <x:c r="F20" s="22" t="str">
        <x:v>Не проверено</x:v>
      </x:c>
      <x:c r="G20" s="22" t="str"/>
      <x:c r="H20" s="24"/>
      <x:c r="I20" s="22" t="str">
        <x:v>Страница возврата</x:v>
      </x:c>
      <x:c r="J20" s="22" t="str">
        <x:v>https://publication.pravo.gov.ru/document/0001202606010077</x:v>
      </x:c>
      <x:c r="K20" s="22" t="str"/>
    </x:row>
    <x:row r="21">
      <x:c r="A21" s="22" t="str">
        <x:v>R-020</x:v>
      </x:c>
      <x:c r="B21" s="22" t="str">
        <x:v>Маркетплейс</x:v>
      </x:c>
      <x:c r="C21" s="22" t="str">
        <x:v>Сведения о продавце</x:v>
      </x:c>
      <x:c r="D21" s="22" t="str">
        <x:v>Критично</x:v>
      </x:c>
      <x:c r="E21" s="22" t="str">
        <x:v>На странице/в приложении площадки отображаются актуальные сведения о продавце, предусмотренные правилами.</x:v>
      </x:c>
      <x:c r="F21" s="22" t="str">
        <x:v>Не проверено</x:v>
      </x:c>
      <x:c r="G21" s="22" t="str"/>
      <x:c r="H21" s="24"/>
      <x:c r="I21" s="22" t="str">
        <x:v>Ссылка/скрин профиля продавца</x:v>
      </x:c>
      <x:c r="J21" s="22" t="str">
        <x:v>https://publication.pravo.gov.ru/document/0001202606010077</x:v>
      </x:c>
      <x:c r="K21" s="22" t="str"/>
    </x:row>
    <x:row r="22">
      <x:c r="A22" s="22" t="str">
        <x:v>R-021</x:v>
      </x:c>
      <x:c r="B22" s="22" t="str">
        <x:v>Маркетплейс</x:v>
      </x:c>
      <x:c r="C22" s="22" t="str">
        <x:v>Претензии</x:v>
      </x:c>
      <x:c r="D22" s="22" t="str">
        <x:v>Критично</x:v>
      </x:c>
      <x:c r="E22" s="22" t="str">
        <x:v>Покупателю понятны форма и способы направления претензии продавцу либо площадка обеспечивает передачу обращения.</x:v>
      </x:c>
      <x:c r="F22" s="22" t="str">
        <x:v>Не проверено</x:v>
      </x:c>
      <x:c r="G22" s="22" t="str"/>
      <x:c r="H22" s="24"/>
      <x:c r="I22" s="22" t="str">
        <x:v>Скрин + тестовое обращение</x:v>
      </x:c>
      <x:c r="J22" s="22" t="str">
        <x:v>https://publication.pravo.gov.ru/document/0001202606010077</x:v>
      </x:c>
      <x:c r="K22" s="22" t="str"/>
    </x:row>
    <x:row r="23">
      <x:c r="A23" s="22" t="str">
        <x:v>R-022</x:v>
      </x:c>
      <x:c r="B23" s="22" t="str">
        <x:v>Маркетплейс</x:v>
      </x:c>
      <x:c r="C23" s="22" t="str">
        <x:v>Претензии</x:v>
      </x:c>
      <x:c r="D23" s="22" t="str">
        <x:v>Критично</x:v>
      </x:c>
      <x:c r="E23" s="22" t="str">
        <x:v>Внутри бизнеса назначен ответственный за претензии, пришедшие через площадку; контролируется срок.</x:v>
      </x:c>
      <x:c r="F23" s="22" t="str">
        <x:v>Не проверено</x:v>
      </x:c>
      <x:c r="G23" s="22" t="str"/>
      <x:c r="H23" s="24"/>
      <x:c r="I23" s="22" t="str">
        <x:v>Регламент + тест</x:v>
      </x:c>
      <x:c r="J23" s="22" t="str">
        <x:v>https://publication.pravo.gov.ru/document/0001202606010077</x:v>
      </x:c>
      <x:c r="K23" s="22" t="str"/>
    </x:row>
    <x:row r="24">
      <x:c r="A24" s="22" t="str">
        <x:v>R-023</x:v>
      </x:c>
      <x:c r="B24" s="22" t="str">
        <x:v>Маркетплейс</x:v>
      </x:c>
      <x:c r="C24" s="22" t="str">
        <x:v>Возврат денег</x:v>
      </x:c>
      <x:c r="D24" s="22" t="str">
        <x:v>Критично</x:v>
      </x:c>
      <x:c r="E24" s="22" t="str">
        <x:v>Понятно, кто инициирует возврат и какие данные получает продавец; процесс протестирован.</x:v>
      </x:c>
      <x:c r="F24" s="22" t="str">
        <x:v>Не проверено</x:v>
      </x:c>
      <x:c r="G24" s="22" t="str"/>
      <x:c r="H24" s="24"/>
      <x:c r="I24" s="22" t="str">
        <x:v>Тестовый кейс/инструкция площадки</x:v>
      </x:c>
      <x:c r="J24" s="22" t="str">
        <x:v>https://publication.pravo.gov.ru/document/0001202606010077</x:v>
      </x:c>
      <x:c r="K24" s="22" t="str"/>
    </x:row>
    <x:row r="25">
      <x:c r="A25" s="22" t="str">
        <x:v>R-024</x:v>
      </x:c>
      <x:c r="B25" s="22" t="str">
        <x:v>Маркетплейс</x:v>
      </x:c>
      <x:c r="C25" s="22" t="str">
        <x:v>Подтверждение соответствия</x:v>
      </x:c>
      <x:c r="D25" s="22" t="str">
        <x:v>Критично</x:v>
      </x:c>
      <x:c r="E25" s="22" t="str">
        <x:v>Карточки товаров, подлежащих подтверждению соответствия, проверены на наличие ссылки на реестр сертификата/декларации.</x:v>
      </x:c>
      <x:c r="F25" s="22" t="str">
        <x:v>Не проверено</x:v>
      </x:c>
      <x:c r="G25" s="22" t="str"/>
      <x:c r="H25" s="24"/>
      <x:c r="I25" s="22" t="str">
        <x:v>Ссылка/скрин карточки</x:v>
      </x:c>
      <x:c r="J25" s="22" t="str">
        <x:v>https://publication.pravo.gov.ru/document/0001202412280050</x:v>
      </x:c>
      <x:c r="K25" s="22" t="str"/>
    </x:row>
    <x:row r="26">
      <x:c r="A26" s="22" t="str">
        <x:v>R-025</x:v>
      </x:c>
      <x:c r="B26" s="22" t="str">
        <x:v>Маркетплейс</x:v>
      </x:c>
      <x:c r="C26" s="22" t="str">
        <x:v>Роли</x:v>
      </x:c>
      <x:c r="D26" s="22" t="str">
        <x:v>Высокий</x:v>
      </x:c>
      <x:c r="E26" s="22" t="str">
        <x:v>Есть внутренняя матрица: что обязан сделать продавец, что делает площадка, какие действия требуют контроля продавца.</x:v>
      </x:c>
      <x:c r="F26" s="22" t="str">
        <x:v>Не проверено</x:v>
      </x:c>
      <x:c r="G26" s="22" t="str"/>
      <x:c r="H26" s="24"/>
      <x:c r="I26" s="22" t="str">
        <x:v>Матрица ролей</x:v>
      </x:c>
      <x:c r="J26" s="22" t="str">
        <x:v>https://zpp.rospotrebnadzor.ru/info/stat/576066</x:v>
      </x:c>
      <x:c r="K26" s="22" t="str"/>
    </x:row>
    <x:row r="27">
      <x:c r="A27" s="22" t="str">
        <x:v>R-026</x:v>
      </x:c>
      <x:c r="B27" s="22" t="str">
        <x:v>Маркетплейс</x:v>
      </x:c>
      <x:c r="C27" s="22" t="str">
        <x:v>Иностранный продавец</x:v>
      </x:c>
      <x:c r="D27" s="22" t="str">
        <x:v>Средний</x:v>
      </x:c>
      <x:c r="E27" s="22" t="str">
        <x:v>Если бизнес — агрегатор и работает с иностранными продавцами, предусмотрен маршрут претензий через сайт/приложение агрегатора.</x:v>
      </x:c>
      <x:c r="F27" s="22" t="str">
        <x:v>Не проверено</x:v>
      </x:c>
      <x:c r="G27" s="22" t="str"/>
      <x:c r="H27" s="24"/>
      <x:c r="I27" s="22" t="str">
        <x:v>Регламент + тест</x:v>
      </x:c>
      <x:c r="J27" s="22" t="str">
        <x:v>https://publication.pravo.gov.ru/document/0001202606010077</x:v>
      </x:c>
      <x:c r="K27" s="22" t="str"/>
    </x:row>
    <x:row r="28">
      <x:c r="A28" s="22" t="str">
        <x:v>R-027</x:v>
      </x:c>
      <x:c r="B28" s="22" t="str">
        <x:v>Все</x:v>
      </x:c>
      <x:c r="C28" s="22" t="str">
        <x:v>Технически сложные товары</x:v>
      </x:c>
      <x:c r="D28" s="22" t="str">
        <x:v>Средний</x:v>
      </x:c>
      <x:c r="E28" s="22" t="str">
        <x:v>При продаже технически сложных бытовых товаров проверяется комплектность и наличие относящихся документов по требованию покупателя.</x:v>
      </x:c>
      <x:c r="F28" s="22" t="str">
        <x:v>Не проверено</x:v>
      </x:c>
      <x:c r="G28" s="22" t="str"/>
      <x:c r="H28" s="24"/>
      <x:c r="I28" s="22" t="str">
        <x:v>Чек-лист выдачи</x:v>
      </x:c>
      <x:c r="J28" s="22" t="str">
        <x:v>https://publication.pravo.gov.ru/document/0001202606010077</x:v>
      </x:c>
      <x:c r="K28" s="22" t="str"/>
    </x:row>
    <x:row r="29">
      <x:c r="A29" s="22" t="str">
        <x:v>R-028</x:v>
      </x:c>
      <x:c r="B29" s="22" t="str">
        <x:v>Все</x:v>
      </x:c>
      <x:c r="C29" s="22" t="str">
        <x:v>Строительные материалы</x:v>
      </x:c>
      <x:c r="D29" s="22" t="str">
        <x:v>Средний</x:v>
      </x:c>
      <x:c r="E29" s="22" t="str">
        <x:v>Профильный продавец готов по требованию ознакомить покупателя с порядком измерения строительных материалов и изделий.</x:v>
      </x:c>
      <x:c r="F29" s="22" t="str">
        <x:v>Не проверено</x:v>
      </x:c>
      <x:c r="G29" s="22" t="str"/>
      <x:c r="H29" s="24"/>
      <x:c r="I29" s="22" t="str">
        <x:v>Инструкция продавца</x:v>
      </x:c>
      <x:c r="J29" s="22" t="str">
        <x:v>https://publication.pravo.gov.ru/document/0001202606010077</x:v>
      </x:c>
      <x:c r="K29" s="22" t="str"/>
    </x:row>
    <x:row r="30">
      <x:c r="A30" s="22" t="str">
        <x:v>R-029</x:v>
      </x:c>
      <x:c r="B30" s="22" t="str">
        <x:v>Все</x:v>
      </x:c>
      <x:c r="C30" s="22" t="str">
        <x:v>Ювелирные изделия</x:v>
      </x:c>
      <x:c r="D30" s="22" t="str">
        <x:v>Высокий</x:v>
      </x:c>
      <x:c r="E30" s="22" t="str">
        <x:v>Для профильного продавца дистанционный возврат и маркировка учитывают требования к уникальному идентификационному номеру и упаковке.</x:v>
      </x:c>
      <x:c r="F30" s="22" t="str">
        <x:v>Не проверено</x:v>
      </x:c>
      <x:c r="G30" s="22" t="str"/>
      <x:c r="H30" s="24"/>
      <x:c r="I30" s="22" t="str">
        <x:v>Регламент возврата</x:v>
      </x:c>
      <x:c r="J30" s="22" t="str">
        <x:v>https://publication.pravo.gov.ru/document/0001202606010077</x:v>
      </x:c>
      <x:c r="K30" s="22" t="str"/>
    </x:row>
    <x:row r="31">
      <x:c r="A31" s="22" t="str">
        <x:v>R-030</x:v>
      </x:c>
      <x:c r="B31" s="22" t="str">
        <x:v>Все</x:v>
      </x:c>
      <x:c r="C31" s="22" t="str">
        <x:v>Бывшие в употреблении товары</x:v>
      </x:c>
      <x:c r="D31" s="22" t="str">
        <x:v>Средний</x:v>
      </x:c>
      <x:c r="E31" s="22" t="str">
        <x:v>При продаже б/у технически сложных товаров передаются имеющиеся технические/эксплуатационные документы и гарантийный талон при наличии.</x:v>
      </x:c>
      <x:c r="F31" s="22" t="str">
        <x:v>Не проверено</x:v>
      </x:c>
      <x:c r="G31" s="22" t="str"/>
      <x:c r="H31" s="24"/>
      <x:c r="I31" s="22" t="str">
        <x:v>Чек-лист выдачи</x:v>
      </x:c>
      <x:c r="J31" s="22" t="str">
        <x:v>https://publication.pravo.gov.ru/document/0001202606010077</x:v>
      </x:c>
      <x:c r="K31" s="22" t="str"/>
    </x:row>
    <x:row r="32">
      <x:c r="A32" s="22" t="str">
        <x:v>R-031</x:v>
      </x:c>
      <x:c r="B32" s="22" t="str">
        <x:v>Все</x:v>
      </x:c>
      <x:c r="C32" s="22" t="str">
        <x:v>Обучение</x:v>
      </x:c>
      <x:c r="D32" s="22" t="str">
        <x:v>Критично</x:v>
      </x:c>
      <x:c r="E32" s="22" t="str">
        <x:v>Сотрудники, принимающие претензии и возвраты, получили обновленную инструкцию и знают маршрут эскалации.</x:v>
      </x:c>
      <x:c r="F32" s="22" t="str">
        <x:v>Не проверено</x:v>
      </x:c>
      <x:c r="G32" s="22" t="str"/>
      <x:c r="H32" s="24"/>
      <x:c r="I32" s="22" t="str">
        <x:v>Лист инструктажа/тест</x:v>
      </x:c>
      <x:c r="J32" s="22" t="str">
        <x:v>https://publication.pravo.gov.ru/document/0001202606010077</x:v>
      </x:c>
      <x:c r="K32" s="22" t="str"/>
    </x:row>
    <x:row r="33">
      <x:c r="A33" s="22" t="str">
        <x:v>R-032</x:v>
      </x:c>
      <x:c r="B33" s="22" t="str">
        <x:v>Все</x:v>
      </x:c>
      <x:c r="C33" s="22" t="str">
        <x:v>Тестирование</x:v>
      </x:c>
      <x:c r="D33" s="22" t="str">
        <x:v>Критично</x:v>
      </x:c>
      <x:c r="E33" s="22" t="str">
        <x:v>Проведена контрольная покупка от оформления до получения подтверждения заказа.</x:v>
      </x:c>
      <x:c r="F33" s="22" t="str">
        <x:v>Не проверено</x:v>
      </x:c>
      <x:c r="G33" s="22" t="str"/>
      <x:c r="H33" s="24"/>
      <x:c r="I33" s="22" t="str">
        <x:v>Протокол теста</x:v>
      </x:c>
      <x:c r="J33" s="22" t="str">
        <x:v>https://publication.pravo.gov.ru/document/0001202606010077</x:v>
      </x:c>
      <x:c r="K33" s="22" t="str"/>
    </x:row>
    <x:row r="34">
      <x:c r="A34" s="22" t="str">
        <x:v>R-033</x:v>
      </x:c>
      <x:c r="B34" s="22" t="str">
        <x:v>Все</x:v>
      </x:c>
      <x:c r="C34" s="22" t="str">
        <x:v>Тестирование</x:v>
      </x:c>
      <x:c r="D34" s="22" t="str">
        <x:v>Критично</x:v>
      </x:c>
      <x:c r="E34" s="22" t="str">
        <x:v>Проведена контрольная претензия и получен ответ; измерено время прохождения обращения.</x:v>
      </x:c>
      <x:c r="F34" s="22" t="str">
        <x:v>Не проверено</x:v>
      </x:c>
      <x:c r="G34" s="22" t="str"/>
      <x:c r="H34" s="24"/>
      <x:c r="I34" s="22" t="str">
        <x:v>Протокол теста</x:v>
      </x:c>
      <x:c r="J34" s="22" t="str">
        <x:v>https://publication.pravo.gov.ru/document/0001202606010077</x:v>
      </x:c>
      <x:c r="K34" s="22" t="str"/>
    </x:row>
    <x:row r="35">
      <x:c r="A35" s="22" t="str">
        <x:v>R-034</x:v>
      </x:c>
      <x:c r="B35" s="22" t="str">
        <x:v>Все</x:v>
      </x:c>
      <x:c r="C35" s="22" t="str">
        <x:v>Доказательства</x:v>
      </x:c>
      <x:c r="D35" s="22" t="str">
        <x:v>Высокий</x:v>
      </x:c>
      <x:c r="E35" s="22" t="str">
        <x:v>Сохранены скрины/экспорты актуальных страниц, карточек, форм и инструкций с датой проверки.</x:v>
      </x:c>
      <x:c r="F35" s="22" t="str">
        <x:v>Не проверено</x:v>
      </x:c>
      <x:c r="G35" s="22" t="str"/>
      <x:c r="H35" s="24"/>
      <x:c r="I35" s="22" t="str">
        <x:v>Папка доказательств</x:v>
      </x:c>
      <x:c r="J35" s="22" t="str">
        <x:v>https://publication.pravo.gov.ru/document/0001202606010077</x:v>
      </x:c>
      <x:c r="K35" s="22" t="str"/>
    </x:row>
    <x:row r="36">
      <x:c r="A36" s="22" t="str">
        <x:v>R-035</x:v>
      </x:c>
      <x:c r="B36" s="22" t="str">
        <x:v>Все</x:v>
      </x:c>
      <x:c r="C36" s="22" t="str">
        <x:v>Ответственность</x:v>
      </x:c>
      <x:c r="D36" s="22" t="str">
        <x:v>Высокий</x:v>
      </x:c>
      <x:c r="E36" s="22" t="str">
        <x:v>Команда знает, что нет одного «штрафа за постановление №657»; спорные кейсы классифицируются по конкретному нарушению.</x:v>
      </x:c>
      <x:c r="F36" s="22" t="str">
        <x:v>Не проверено</x:v>
      </x:c>
      <x:c r="G36" s="22" t="str"/>
      <x:c r="H36" s="24"/>
      <x:c r="I36" s="22" t="str">
        <x:v>Памятка/эскалация</x:v>
      </x:c>
      <x:c r="J36" s="22" t="str">
        <x:v>https://www.consultant.ru/document/cons_doc_LAW_34661/59f86440655bf2aec393fd031c5a4bc13cfcdc17/</x:v>
      </x:c>
      <x:c r="K36" s="22" t="str"/>
    </x:row>
    <x:row r="37">
      <x:c r="A37" s="22" t="str">
        <x:v>R-036</x:v>
      </x:c>
      <x:c r="B37" s="22" t="str">
        <x:v>Все</x:v>
      </x:c>
      <x:c r="C37" s="22" t="str">
        <x:v>Контроль сроков</x:v>
      </x:c>
      <x:c r="D37" s="22" t="str">
        <x:v>Критично</x:v>
      </x:c>
      <x:c r="E37" s="22" t="str">
        <x:v>Все незакрытые критичные пункты имеют ответственного и срок не позднее даты запуска нового процесса.</x:v>
      </x:c>
      <x:c r="F37" s="22" t="str">
        <x:v>Не проверено</x:v>
      </x:c>
      <x:c r="G37" s="22" t="str"/>
      <x:c r="H37" s="24"/>
      <x:c r="I37" s="22" t="str">
        <x:v>Матрица готовности</x:v>
      </x:c>
      <x:c r="J37" s="22" t="str">
        <x:v>https://publication.pravo.gov.ru/document/0001202606010077</x:v>
      </x:c>
      <x:c r="K37" s="22" t="str"/>
    </x:row>
  </x:sheetData>
  <x:conditionalFormatting sqref="F2:F37">
    <x:cfRule type="expression" dxfId="0" priority="1">
      <x:formula>F2="Нужна доработка"</x:formula>
    </x:cfRule>
    <x:cfRule type="expression" dxfId="1" priority="2">
      <x:formula>F2="Соответствует"</x:formula>
    </x:cfRule>
    <x:cfRule type="expression" dxfId="2" priority="3">
      <x:formula>F2="Не проверено"</x:formula>
    </x:cfRule>
  </x:conditionalFormatting>
  <x:conditionalFormatting sqref="D2:D37">
    <x:cfRule type="expression" dxfId="3" priority="4">
      <x:formula>D2="Критично"</x:formula>
    </x:cfRule>
  </x:conditionalFormatting>
  <x:dataValidations count="2">
    <x:dataValidation type="list" sqref="F2:F37">
      <x:formula1>"Не проверено,Соответствует,Нужна доработка,Не применимо"</x:formula1>
    </x:dataValidation>
    <x:dataValidation type="list" sqref="D2:D37">
      <x:formula1>"Критично,Высокий,Средний"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4" max="4" width="22" hidden="0" customWidth="1"/>
    <x:col min="5" max="5" width="14" hidden="0" customWidth="1"/>
    <x:col min="6" max="6" width="14" hidden="0" customWidth="1"/>
  </x:cols>
  <x:sheetData>
    <x:row r="1" ht="30" customHeight="1">
      <x:c r="A1" s="3" t="str">
        <x:v>ИТОГИ ГОТОВНОСТИ</x:v>
      </x:c>
      <x:c r="B1" s="3"/>
      <x:c r="C1" s="3"/>
      <x:c r="D1" s="3"/>
      <x:c r="E1" s="3"/>
      <x:c r="F1" s="3"/>
      <x:c r="G1" s="3"/>
      <x:c r="H1" s="3"/>
    </x:row>
    <x:row r="3">
      <x:c r="A3" s="7" t="str">
        <x:v>Всего проверок</x:v>
      </x:c>
      <x:c r="B3" t="n">
        <x:f>COUNTA('Контроль'!A2:A37)</x:f>
        <x:v>36</x:v>
      </x:c>
      <x:c r="D3" s="15" t="str">
        <x:v>Канал</x:v>
      </x:c>
      <x:c r="E3" s="15" t="str">
        <x:v>Всего</x:v>
      </x:c>
      <x:c r="F3" s="15" t="str">
        <x:v>Готовность</x:v>
      </x:c>
      <x:c r="G3"/>
      <x:c r="H3"/>
    </x:row>
    <x:row r="4">
      <x:c r="A4" s="7" t="str">
        <x:v>Соответствует</x:v>
      </x:c>
      <x:c r="B4" t="n">
        <x:f>COUNTIF('Контроль'!F2:F37,"Соответствует")</x:f>
        <x:v>0</x:v>
      </x:c>
      <x:c r="D4" t="str">
        <x:v>Офлайн</x:v>
      </x:c>
      <x:c r="E4" t="n">
        <x:f>COUNTIF('Контроль'!B2:B37,"Офлайн")</x:f>
        <x:v>4</x:v>
      </x:c>
      <x:c r="F4" s="26" t="n">
        <x:f>IF(E4=0,0,(COUNTIFS('Контроль'!B2:B37,"Офлайн",'Контроль'!F2:F37,"Соответствует")+COUNTIFS('Контроль'!B2:B37,"Офлайн",'Контроль'!F2:F37,"Не применимо"))/E4)</x:f>
        <x:v>0</x:v>
      </x:c>
      <x:c r="G4"/>
      <x:c r="H4"/>
    </x:row>
    <x:row r="5">
      <x:c r="A5" s="7" t="str">
        <x:v>Нужна доработка</x:v>
      </x:c>
      <x:c r="B5" t="n">
        <x:f>COUNTIF('Контроль'!F2:F37,"Нужна доработка")</x:f>
        <x:v>0</x:v>
      </x:c>
      <x:c r="D5" t="str">
        <x:v>Интернет-магазин</x:v>
      </x:c>
      <x:c r="E5" t="n">
        <x:f>COUNTIF('Контроль'!B2:B37,"Интернет-магазин")</x:f>
        <x:v>12</x:v>
      </x:c>
      <x:c r="F5" s="26" t="n">
        <x:f>IF(E5=0,0,(COUNTIFS('Контроль'!B2:B37,"Интернет-магазин",'Контроль'!F2:F37,"Соответствует")+COUNTIFS('Контроль'!B2:B37,"Интернет-магазин",'Контроль'!F2:F37,"Не применимо"))/E5)</x:f>
        <x:v>0</x:v>
      </x:c>
      <x:c r="G5"/>
      <x:c r="H5"/>
    </x:row>
    <x:row r="6">
      <x:c r="A6" s="7" t="str">
        <x:v>Не проверено</x:v>
      </x:c>
      <x:c r="B6" t="n">
        <x:f>COUNTIF('Контроль'!F2:F37,"Не проверено")</x:f>
        <x:v>36</x:v>
      </x:c>
      <x:c r="D6" t="str">
        <x:v>Маркетплейс</x:v>
      </x:c>
      <x:c r="E6" t="n">
        <x:f>COUNTIF('Контроль'!B2:B37,"Маркетплейс")</x:f>
        <x:v>7</x:v>
      </x:c>
      <x:c r="F6" s="26" t="n">
        <x:f>IF(E6=0,0,(COUNTIFS('Контроль'!B2:B37,"Маркетплейс",'Контроль'!F2:F37,"Соответствует")+COUNTIFS('Контроль'!B2:B37,"Маркетплейс",'Контроль'!F2:F37,"Не применимо"))/E6)</x:f>
        <x:v>0</x:v>
      </x:c>
      <x:c r="H6"/>
    </x:row>
    <x:row r="7">
      <x:c r="A7" s="7" t="str">
        <x:v>Не применимо</x:v>
      </x:c>
      <x:c r="B7" t="n">
        <x:f>COUNTIF('Контроль'!F2:F37,"Не применимо")</x:f>
        <x:v>0</x:v>
      </x:c>
      <x:c r="D7" t="str">
        <x:v>Все</x:v>
      </x:c>
      <x:c r="E7" t="n">
        <x:f>COUNTIF('Контроль'!B2:B37,"Все")</x:f>
        <x:v>13</x:v>
      </x:c>
      <x:c r="F7" s="26" t="n">
        <x:f>IF(E7=0,0,(COUNTIFS('Контроль'!B2:B37,"Все",'Контроль'!F2:F37,"Соответствует")+COUNTIFS('Контроль'!B2:B37,"Все",'Контроль'!F2:F37,"Не применимо"))/E7)</x:f>
        <x:v>0</x:v>
      </x:c>
      <x:c r="H7"/>
    </x:row>
    <x:row r="8">
      <x:c r="A8" s="7" t="str">
        <x:v>Незакрытые критичные</x:v>
      </x:c>
      <x:c r="B8" t="n">
        <x:f>COUNTIFS('Контроль'!D2:D37,"Критично",'Контроль'!F2:F37,"&lt;&gt;Соответствует",'Контроль'!F2:F37,"&lt;&gt;Не применимо")</x:f>
        <x:v>19</x:v>
      </x:c>
      <x:c r="H8"/>
    </x:row>
    <x:row r="9">
      <x:c r="A9" s="7" t="str">
        <x:v>Общая готовность</x:v>
      </x:c>
      <x:c r="B9" s="26" t="n">
        <x:f>IF(B3=0,0,(B4+B7)/B3)</x:f>
        <x:v>0</x:v>
      </x:c>
    </x:row>
    <x:row r="12">
      <x:c r="A12" s="18" t="str">
        <x:v>Правило выпуска</x:v>
      </x:c>
      <x:c r="B12" s="18"/>
      <x:c r="C12" s="18"/>
      <x:c r="D12" s="18"/>
      <x:c r="E12" s="18"/>
      <x:c r="F12" s="18"/>
      <x:c r="G12" s="18"/>
      <x:c r="H12" s="18"/>
    </x:row>
    <x:row r="13">
      <x:c r="A13" s="30" t="str">
        <x:v>Матрица не считается закрытой, если остается хотя бы один незакрытый критичный пункт. Перед публикацией и вводом обновленного процесса проведите контрольную покупку и контрольную претензию. Если бизнес продает только офлайн, пункты интернет-магазина/маркетплейса отметьте «Не применимо» с пояснением.</x:v>
      </x:c>
      <x:c r="B13" s="30"/>
      <x:c r="C13" s="30"/>
      <x:c r="D13" s="30"/>
      <x:c r="E13" s="30"/>
      <x:c r="F13" s="30"/>
      <x:c r="G13" s="30"/>
      <x:c r="H13" s="30"/>
    </x:row>
    <x:row r="14">
      <x:c r="A14" s="30"/>
      <x:c r="B14" s="30"/>
      <x:c r="C14" s="30"/>
      <x:c r="D14" s="30"/>
      <x:c r="E14" s="30"/>
      <x:c r="F14" s="30"/>
      <x:c r="G14" s="30"/>
      <x:c r="H14" s="30"/>
    </x:row>
    <x:row r="15">
      <x:c r="A15" s="30"/>
      <x:c r="B15" s="30"/>
      <x:c r="C15" s="30"/>
      <x:c r="D15" s="30"/>
      <x:c r="E15" s="30"/>
      <x:c r="F15" s="30"/>
      <x:c r="G15" s="30"/>
      <x:c r="H15" s="30"/>
    </x:row>
    <x:row r="16">
      <x:c r="A16" s="30"/>
      <x:c r="B16" s="30"/>
      <x:c r="C16" s="30"/>
      <x:c r="D16" s="30"/>
      <x:c r="E16" s="30"/>
      <x:c r="F16" s="30"/>
      <x:c r="G16" s="30"/>
      <x:c r="H16" s="30"/>
    </x:row>
    <x:row r="17">
      <x:c r="A17" s="30"/>
      <x:c r="B17" s="30"/>
      <x:c r="C17" s="30"/>
    </x:row>
    <x:row r="18">
      <x:c r="A18" s="30"/>
      <x:c r="B18" s="30"/>
      <x:c r="C18" s="30"/>
    </x:row>
    <x:row r="19">
      <x:c r="A19" s="30"/>
      <x:c r="B19" s="30"/>
      <x:c r="C19" s="30"/>
    </x:row>
  </x:sheetData>
  <x:mergeCells>
    <x:mergeCell ref="A1:H1"/>
    <x:mergeCell ref="A12:C12"/>
    <x:mergeCell ref="A13:C19"/>
  </x:mergeCells>
  <x:pageMargins left="0.7" right="0.7" top="0.75" bottom="0.75" header="0.3" footer="0.3"/>
  <x:drawing xmlns:r="http://schemas.openxmlformats.org/officeDocument/2006/relationships" r:id="R7947fdc9fa3841f5"/>
</x:worksheet>
</file>

<file path=xl/worksheets/sheet4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64" hidden="0" customWidth="1"/>
    <x:col min="3" max="3" width="60" hidden="0" customWidth="1"/>
  </x:cols>
  <x:sheetData>
    <x:row r="1">
      <x:c r="A1" s="34" t="str">
        <x:v>Источник</x:v>
      </x:c>
      <x:c r="B1" s="34" t="str">
        <x:v>URL</x:v>
      </x:c>
      <x:c r="C1" s="34" t="str">
        <x:v>Для чего используется</x:v>
      </x:c>
    </x:row>
    <x:row r="2">
      <x:c r="A2" s="22" t="str">
        <x:v>Постановление Правительства РФ от 30.05.2026 № 657</x:v>
      </x:c>
      <x:c r="B2" s="22" t="str">
        <x:v>https://publication.pravo.gov.ru/document/0001202606010077</x:v>
      </x:c>
      <x:c r="C2" s="22" t="str">
        <x:v>Основные правила розничной и дистанционной продажи, агрегаторы, претензии, специальные категории</x:v>
      </x:c>
    </x:row>
    <x:row r="3">
      <x:c r="A3" s="22" t="str">
        <x:v>Роспотребнадзор: о постановлении № 657</x:v>
      </x:c>
      <x:c r="B3" s="22" t="str">
        <x:v>https://zpp.rospotrebnadzor.ru/news/regional/574741</x:v>
      </x:c>
      <x:c r="C3" s="22" t="str">
        <x:v>Дата, срок действия, структура правил</x:v>
      </x:c>
    </x:row>
    <x:row r="4">
      <x:c r="A4" s="22" t="str">
        <x:v>Роспотребнадзор: изменения законодательства о защите прав потребителей</x:v>
      </x:c>
      <x:c r="B4" s="22" t="str">
        <x:v>https://zpp.rospotrebnadzor.ru/info/stat/576066</x:v>
      </x:c>
      <x:c r="C4" s="22" t="str">
        <x:v>Практические акценты: маркетплейсы, претензии, технически сложные и ювелирные товары</x:v>
      </x:c>
    </x:row>
    <x:row r="5">
      <x:c r="A5" s="22" t="str">
        <x:v>Роспотребнадзор: возраст и программы лояльности</x:v>
      </x:c>
      <x:c r="B5" s="22" t="str">
        <x:v>https://zpp.rospotrebnadzor.ru/news/federal/574190</x:v>
      </x:c>
      <x:c r="C5" s="22" t="str">
        <x:v>Смежные цифровые сценарии с 1 сентября</x:v>
      </x:c>
    </x:row>
    <x:row r="6">
      <x:c r="A6" s="22" t="str">
        <x:v>Федеральный закон № 546-ФЗ</x:v>
      </x:c>
      <x:c r="B6" s="22" t="str">
        <x:v>https://publication.pravo.gov.ru/document/0001202412280050</x:v>
      </x:c>
      <x:c r="C6" s="22" t="str">
        <x:v>Ссылки на сертификаты/декларации в дистанционной продаже</x:v>
      </x:c>
    </x:row>
    <x:row r="7">
      <x:c r="A7" s="22" t="str">
        <x:v>КонсультантПлюс: обзор № 546-ФЗ</x:v>
      </x:c>
      <x:c r="B7" s="22" t="str">
        <x:v>https://www.consultant.ru/law/hotdocs/87868.html</x:v>
      </x:c>
      <x:c r="C7" s="22" t="str">
        <x:v>Пояснение требований к агрегаторам и карточкам товаров</x:v>
      </x:c>
    </x:row>
    <x:row r="8">
      <x:c r="A8" s="22" t="str">
        <x:v>КоАП РФ ст. 14.8</x:v>
      </x:c>
      <x:c r="B8" s="22" t="str">
        <x:v>https://www.consultant.ru/document/cons_doc_LAW_34661/59f86440655bf2aec393fd031c5a4bc13cfcdc17/</x:v>
      </x:c>
      <x:c r="C8" s="22" t="str">
        <x:v>Типовые составы ответственности в сфере прав потребителей</x:v>
      </x:c>
    </x:row>
    <x:row r="9">
      <x:c r="A9" s="22" t="str">
        <x:v>КоАП РФ ст. 14.15</x:v>
      </x:c>
      <x:c r="B9" s="22" t="str">
        <x:v>https://www.consultant.ru/document/cons_doc_LAW_34661/d830d8ad6230373234db5735f1215a86658aed68/</x:v>
      </x:c>
      <x:c r="C9" s="22" t="str">
        <x:v>Ответственность за нарушение правил продажи отдельных видов товаров</x:v>
      </x:c>
    </x:row>
  </x:sheetData>
  <x:pageMargins left="0.7" right="0.7" top="0.75" bottom="0.75" header="0.3" footer="0.3"/>
</x:worksheet>
</file>