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40881de1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51194b5e9b64487a"/>
    <x:sheet xmlns:r="http://schemas.openxmlformats.org/officeDocument/2006/relationships" name="Применимость" sheetId="2" r:id="R628245b29d484888"/>
    <x:sheet xmlns:r="http://schemas.openxmlformats.org/officeDocument/2006/relationships" name="Чек-лист" sheetId="3" r:id="R3f4542b171d54abf"/>
    <x:sheet xmlns:r="http://schemas.openxmlformats.org/officeDocument/2006/relationships" name="Итоги" sheetId="4" r:id="R1e180024ba56493a"/>
    <x:sheet xmlns:r="http://schemas.openxmlformats.org/officeDocument/2006/relationships" name="Источники" sheetId="5" r:id="R123c9ff248454e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4"/>
      <x:color rgb="FFFFFFFF"/>
      <x:name val="Carlito"/>
    </x:font>
    <x:font>
      <x:b/>
      <x:sz val="10"/>
      <x:color rgb="FFC86A21"/>
      <x:name val="Carlito"/>
    </x:font>
    <x:font>
      <x:b/>
      <x:sz val="10"/>
      <x:color rgb="FF0E1E35"/>
      <x:name val="Arial"/>
    </x:font>
    <x:font>
      <x:sz val="10"/>
      <x:color rgb="FF0E1E35"/>
      <x:name val="Arial"/>
    </x:font>
    <x:font>
      <x:b/>
      <x:sz val="9"/>
      <x:color rgb="FFFFFFFF"/>
      <x:name val="Carlito"/>
    </x:font>
    <x:font>
      <x:sz val="9"/>
      <x:color rgb="FF0E1E35"/>
      <x:name val="Arial"/>
    </x:font>
    <x:font>
      <x:b/>
      <x:sz val="10"/>
      <x:color rgb="FF0E1E35"/>
      <x:name val="Carlito"/>
    </x:font>
    <x:font>
      <x:sz val="10"/>
      <x:color rgb="FF0E1E35"/>
      <x:name val="Carlito"/>
    </x:font>
    <x:font>
      <x:b/>
      <x:sz val="14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E1E35"/>
      </x:patternFill>
    </x:fill>
    <x:fill>
      <x:patternFill patternType="solid">
        <x:fgColor rgb="FFF3EFE8"/>
      </x:patternFill>
    </x:fill>
    <x:fill>
      <x:patternFill patternType="solid">
        <x:fgColor rgb="FFFFF8ED"/>
      </x:patternFill>
    </x:fill>
  </x:fills>
  <x:borders count="2">
    <x:border/>
    <x:border/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1" xfId="0" applyNumberFormat="1" applyFont="1" applyFill="1" applyBorder="1"/>
    <x:xf numFmtId="0" fontId="4" fillId="0" borderId="1" xfId="0" applyNumberFormat="1" applyFont="1" applyFill="1" applyBorder="1"/>
    <x:xf numFmtId="0" fontId="3" fillId="0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7" fillId="3" borderId="0" xfId="0" applyNumberFormat="1" applyFont="1" applyFill="1" applyBorder="1"/>
    <x:xf numFmtId="0" fontId="0" fillId="3" borderId="1" xfId="0" applyNumberFormat="1" applyFont="1" applyFill="1" applyBorder="1"/>
    <x:xf numFmtId="0" fontId="7" fillId="3" borderId="1" xfId="0" applyNumberFormat="1" applyFont="1" applyFill="1" applyBorder="1"/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2D6A4F"/>
      </x:font>
      <x:fill>
        <x:patternFill patternType="solid">
          <x:bgColor rgb="FFE8F5E9"/>
        </x:patternFill>
      </x:fill>
    </x:dxf>
    <x:dxf>
      <x:font>
        <x:b/>
        <x:color rgb="FFA33A35"/>
      </x:font>
      <x:fill>
        <x:patternFill patternType="solid">
          <x:bgColor rgb="FFFCE8E6"/>
        </x:patternFill>
      </x:fill>
    </x:dxf>
    <x:dxf>
      <x:font>
        <x:b/>
        <x:color rgb="FFA33A35"/>
      </x:font>
      <x:fill>
        <x:patternFill patternType="solid">
          <x:bgColor rgb="FFFFF0E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e56bd9568458d" /><Relationship Type="http://schemas.openxmlformats.org/officeDocument/2006/relationships/theme" Target="/xl/theme/theme1.xml" Id="R542b9764d4d84a07" /><Relationship Type="http://schemas.openxmlformats.org/officeDocument/2006/relationships/sharedStrings" Target="/xl/sharedStrings.xml" Id="Rd1962ffc8b144331" /><Relationship Type="http://schemas.openxmlformats.org/officeDocument/2006/relationships/worksheet" Target="/xl/worksheets/sheet1.xml" Id="R51194b5e9b64487a" /><Relationship Type="http://schemas.openxmlformats.org/officeDocument/2006/relationships/worksheet" Target="/xl/worksheets/sheet2.xml" Id="R628245b29d484888" /><Relationship Type="http://schemas.openxmlformats.org/officeDocument/2006/relationships/worksheet" Target="/xl/worksheets/sheet3.xml" Id="R3f4542b171d54abf" /><Relationship Type="http://schemas.openxmlformats.org/officeDocument/2006/relationships/worksheet" Target="/xl/worksheets/sheet4.xml" Id="R1e180024ba56493a" /><Relationship Type="http://schemas.openxmlformats.org/officeDocument/2006/relationships/worksheet" Target="/xl/worksheets/sheet5.xml" Id="R123c9ff248454ece" /></Relationships>
</file>

<file path=xl/tables/table1.xml><?xml version="1.0" encoding="utf-8"?>
<x:table xmlns:x="http://schemas.openxmlformats.org/spreadsheetml/2006/main" id="1" name="ApplicabilityTable2" displayName="ApplicabilityTable2" ref="A1:H8" headerRowCount="1" totalsRowCount="0" totalsRowShown="0">
  <x:tableColumns count="8">
    <x:tableColumn id="1" name="Вид деятельности / признак"/>
    <x:tableColumn id="2" name="СП 2.2.4285-26&#10;Условия труда"/>
    <x:tableColumn id="3" name="СП 2.5.4286-26&#10;Транспорт"/>
    <x:tableColumn id="4" name="СП 2.3.6.4281-26&#10;Продуктовая торговля"/>
    <x:tableColumn id="5" name="СанПиН 2.3/2.4.4282-26&#10;Общепит"/>
    <x:tableColumn id="6" name="СП 2.4.2.4283-26&#10;Дети"/>
    <x:tableColumn id="7" name="СП 2.1.4284-26&#10;Услуги и помещения"/>
    <x:tableColumn id="8" name="Комментарий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anitaryChecklist2" displayName="SanitaryChecklist2" ref="A1:L46" headerRowCount="1" totalsRowCount="0" totalsRowShown="0">
  <x:tableColumns count="12">
    <x:tableColumn id="1" name="ID"/>
    <x:tableColumn id="2" name="Сфера"/>
    <x:tableColumn id="3" name="Правило"/>
    <x:tableColumn id="4" name="Проверка / действие"/>
    <x:tableColumn id="5" name="Приоритет"/>
    <x:tableColumn id="6" name="Применимость"/>
    <x:tableColumn id="7" name="Статус"/>
    <x:tableColumn id="8" name="Ответственный"/>
    <x:tableColumn id="9" name="Срок"/>
    <x:tableColumn id="10" name="Подтверждение"/>
    <x:tableColumn id="11" name="Комментарий"/>
    <x:tableColumn id="12" name="Источник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sTable2" displayName="SourcesTable2" ref="A1:D14" headerRowCount="1" totalsRowCount="0" totalsRowShown="0">
  <x:tableColumns count="4">
    <x:tableColumn id="1" name="Документ / источник"/>
    <x:tableColumn id="2" name="Роль"/>
    <x:tableColumn id="3" name="URL"/>
    <x:tableColumn id="4" name="Проверено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484b543db6a4fe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0e9e2c93eb6470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b0c2bca4e7ce4057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76" hidden="0" customWidth="1"/>
  </x:cols>
  <x:sheetData>
    <x:row r="1">
      <x:c r="A1" s="14" t="str">
        <x:v>БИЗНЕС ПОД МИКРОСКОПОМ • МАТРИЦА ГОТОВНОСТИ К НОВЫМ САНИТАРНЫМ ПРАВИЛАМ</x:v>
      </x:c>
      <x:c r="B1" s="14"/>
      <x:c r="C1" s="3"/>
      <x:c r="D1" s="3"/>
      <x:c r="E1" s="3"/>
      <x:c r="F1" s="3"/>
      <x:c r="G1" s="3"/>
      <x:c r="H1" s="3"/>
    </x:row>
    <x:row r="2">
      <x:c r="A2" s="15"/>
      <x:c r="B2" s="15"/>
    </x:row>
    <x:row r="3">
      <x:c r="A3" s="16" t="str">
        <x:v>1</x:v>
      </x:c>
      <x:c r="B3" s="15" t="str">
        <x:v>Откройте лист «Применимость» и определите, какие правила относятся к вашему бизнесу.</x:v>
      </x:c>
    </x:row>
    <x:row r="4">
      <x:c r="A4" s="16" t="str">
        <x:v>2</x:v>
      </x:c>
      <x:c r="B4" s="15" t="str">
        <x:v>На листе «Чек-лист» оставьте только применимые строки.</x:v>
      </x:c>
    </x:row>
    <x:row r="5">
      <x:c r="A5" s="16" t="str">
        <x:v>3</x:v>
      </x:c>
      <x:c r="B5" s="15" t="str">
        <x:v>Выберите статус, назначьте ответственного, срок и укажите доказательство выполнения.</x:v>
      </x:c>
    </x:row>
    <x:row r="6">
      <x:c r="A6" s="16" t="str">
        <x:v>4</x:v>
      </x:c>
      <x:c r="B6" s="15" t="str">
        <x:v>Пункты «по применимости» не являются универсально обязательными.</x:v>
      </x:c>
    </x:row>
    <x:row r="7">
      <x:c r="A7" s="16" t="str">
        <x:v>5</x:v>
      </x:c>
      <x:c r="B7" s="15" t="str">
        <x:v>Фактчек: 29.08.2026. При конфликте обзора и официального текста применяется нормативный акт.</x:v>
      </x:c>
    </x:row>
    <x:row r="8">
      <x:c r="A8" s="15"/>
      <x:c r="B8" s="15"/>
    </x:row>
    <x:row r="9">
      <x:c r="A9" s="15"/>
      <x:c r="B9" s="15"/>
    </x:row>
    <x:row r="10">
      <x:c r="A10" s="15"/>
      <x:c r="B10" s="15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20" hidden="0" customWidth="1"/>
    <x:col min="5" max="5" width="20" hidden="0" customWidth="1"/>
    <x:col min="6" max="6" width="18" hidden="0" customWidth="1"/>
    <x:col min="7" max="7" width="22" hidden="0" customWidth="1"/>
    <x:col min="8" max="8" width="42" hidden="0" customWidth="1"/>
  </x:cols>
  <x:sheetData>
    <x:row r="1">
      <x:c r="A1" s="21" t="str">
        <x:v>Вид деятельности / признак</x:v>
      </x:c>
      <x:c r="B1" s="21" t="str">
        <x:v>СП 2.2.4285-26
Условия труда</x:v>
      </x:c>
      <x:c r="C1" s="21" t="str">
        <x:v>СП 2.5.4286-26
Транспорт</x:v>
      </x:c>
      <x:c r="D1" s="21" t="str">
        <x:v>СП 2.3.6.4281-26
Продуктовая торговля</x:v>
      </x:c>
      <x:c r="E1" s="21" t="str">
        <x:v>СанПиН 2.3/2.4.4282-26
Общепит</x:v>
      </x:c>
      <x:c r="F1" s="21" t="str">
        <x:v>СП 2.4.2.4283-26
Дети</x:v>
      </x:c>
      <x:c r="G1" s="21" t="str">
        <x:v>СП 2.1.4284-26
Услуги и помещения</x:v>
      </x:c>
      <x:c r="H1" s="21" t="str">
        <x:v>Комментарий</x:v>
      </x:c>
    </x:row>
    <x:row r="2">
      <x:c r="A2" s="26" t="str">
        <x:v>Есть наемные работники / рабочие места</x:v>
      </x:c>
      <x:c r="B2" s="26" t="str">
        <x:v>Да</x:v>
      </x:c>
      <x:c r="C2" s="26" t="str">
        <x:v>По виду транспорта</x:v>
      </x:c>
      <x:c r="D2" s="26" t="str">
        <x:v>По сфере</x:v>
      </x:c>
      <x:c r="E2" s="26" t="str">
        <x:v>По сфере</x:v>
      </x:c>
      <x:c r="F2" s="26" t="str">
        <x:v>По сфере</x:v>
      </x:c>
      <x:c r="G2" s="26" t="str">
        <x:v>По сфере</x:v>
      </x:c>
      <x:c r="H2" s="26" t="str">
        <x:v>Минимум проверить правила об условиях труда.</x:v>
      </x:c>
    </x:row>
    <x:row r="3">
      <x:c r="A3" s="26" t="str">
        <x:v>Кафе / ресторан / пекарня / столовая / кейтеринг</x:v>
      </x:c>
      <x:c r="B3" s="26" t="str">
        <x:v>Да</x:v>
      </x:c>
      <x:c r="C3" s="26" t="str">
        <x:v>Нет</x:v>
      </x:c>
      <x:c r="D3" s="26" t="str">
        <x:v>Нет</x:v>
      </x:c>
      <x:c r="E3" s="26" t="str">
        <x:v>Да</x:v>
      </x:c>
      <x:c r="F3" s="26" t="str">
        <x:v>Если питание детей</x:v>
      </x:c>
      <x:c r="G3" s="26" t="str">
        <x:v>Да</x:v>
      </x:c>
      <x:c r="H3" s="26" t="str">
        <x:v>Питание + объект + работники.</x:v>
      </x:c>
    </x:row>
    <x:row r="4">
      <x:c r="A4" s="26" t="str">
        <x:v>Продуктовый магазин / рынок / ярмарка</x:v>
      </x:c>
      <x:c r="B4" s="26" t="str">
        <x:v>Да</x:v>
      </x:c>
      <x:c r="C4" s="26" t="str">
        <x:v>Нет</x:v>
      </x:c>
      <x:c r="D4" s="26" t="str">
        <x:v>Да</x:v>
      </x:c>
      <x:c r="E4" s="26" t="str">
        <x:v>Если есть приготовление/питание</x:v>
      </x:c>
      <x:c r="F4" s="26" t="str">
        <x:v>Нет</x:v>
      </x:c>
      <x:c r="G4" s="26" t="str">
        <x:v>Да</x:v>
      </x:c>
      <x:c r="H4" s="26" t="str">
        <x:v>Торговля пищевой продукцией + объект + работники.</x:v>
      </x:c>
    </x:row>
    <x:row r="5">
      <x:c r="A5" s="26" t="str">
        <x:v>Салон красоты / бытовые услуги / сервис</x:v>
      </x:c>
      <x:c r="B5" s="26" t="str">
        <x:v>Да</x:v>
      </x:c>
      <x:c r="C5" s="26" t="str">
        <x:v>Нет</x:v>
      </x:c>
      <x:c r="D5" s="26" t="str">
        <x:v>Нет</x:v>
      </x:c>
      <x:c r="E5" s="26" t="str">
        <x:v>Нет</x:v>
      </x:c>
      <x:c r="F5" s="26" t="str">
        <x:v>Нет</x:v>
      </x:c>
      <x:c r="G5" s="26" t="str">
        <x:v>Да</x:v>
      </x:c>
      <x:c r="H5" s="26" t="str">
        <x:v>В т.ч. санитарные процедуры, вода, вентиляция, уборка.</x:v>
      </x:c>
    </x:row>
    <x:row r="6">
      <x:c r="A6" s="26" t="str">
        <x:v>Гостиница / фитнес / досуг / культура / социальные услуги</x:v>
      </x:c>
      <x:c r="B6" s="26" t="str">
        <x:v>Да</x:v>
      </x:c>
      <x:c r="C6" s="26" t="str">
        <x:v>Нет</x:v>
      </x:c>
      <x:c r="D6" s="26" t="str">
        <x:v>Нет</x:v>
      </x:c>
      <x:c r="E6" s="26" t="str">
        <x:v>Если есть питание</x:v>
      </x:c>
      <x:c r="F6" s="26" t="str">
        <x:v>Если есть детские услуги</x:v>
      </x:c>
      <x:c r="G6" s="26" t="str">
        <x:v>Да</x:v>
      </x:c>
      <x:c r="H6" s="26" t="str">
        <x:v>Проверять по фактическому составу помещений и услуг.</x:v>
      </x:c>
    </x:row>
    <x:row r="7">
      <x:c r="A7" s="26" t="str">
        <x:v>Детский центр / сад / школа / лагерь / детские мероприятия</x:v>
      </x:c>
      <x:c r="B7" s="26" t="str">
        <x:v>Да</x:v>
      </x:c>
      <x:c r="C7" s="26" t="str">
        <x:v>Если ж/д перевозка организованных групп</x:v>
      </x:c>
      <x:c r="D7" s="26" t="str">
        <x:v>Нет</x:v>
      </x:c>
      <x:c r="E7" s="26" t="str">
        <x:v>Если есть питание</x:v>
      </x:c>
      <x:c r="F7" s="26" t="str">
        <x:v>Да</x:v>
      </x:c>
      <x:c r="G7" s="26" t="str">
        <x:v>По помещению/услугам</x:v>
      </x:c>
      <x:c r="H7" s="26" t="str">
        <x:v>Новый детский СП + при питании новый СанПиН.</x:v>
      </x:c>
    </x:row>
    <x:row r="8">
      <x:c r="A8" s="26" t="str">
        <x:v>Воздушный / водный / ж/д транспорт / метро и инфраструктура</x:v>
      </x:c>
      <x:c r="B8" s="26" t="str">
        <x:v>Да</x:v>
      </x:c>
      <x:c r="C8" s="26" t="str">
        <x:v>Да</x:v>
      </x:c>
      <x:c r="D8" s="26" t="str">
        <x:v>Нет</x:v>
      </x:c>
      <x:c r="E8" s="26" t="str">
        <x:v>Если есть питание</x:v>
      </x:c>
      <x:c r="F8" s="26" t="str">
        <x:v>По ситуации</x:v>
      </x:c>
      <x:c r="G8" s="26" t="str">
        <x:v>По объектам/услугам</x:v>
      </x:c>
      <x:c r="H8" s="26" t="str">
        <x:v>СП 2.5.4286-26 не следует автоматически применять ко всем автоперевозчикам.</x:v>
      </x:c>
    </x:row>
  </x:sheetData>
  <x:pageMargins left="0.7" right="0.7" top="0.75" bottom="0.75" header="0.3" footer="0.3"/>
  <x:tableParts count="1">
    <x:tablePart xmlns:r="http://schemas.openxmlformats.org/officeDocument/2006/relationships" r:id="R3484b543db6a4fe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2" hidden="0" customWidth="1"/>
    <x:col min="4" max="4" width="52" hidden="0" customWidth="1"/>
    <x:col min="5" max="5" width="12" hidden="0" customWidth="1"/>
    <x:col min="6" max="6" width="22" hidden="0" customWidth="1"/>
    <x:col min="7" max="7" width="18" hidden="0" customWidth="1"/>
    <x:col min="8" max="8" width="18" hidden="0" customWidth="1"/>
    <x:col min="9" max="9" width="13" hidden="0" customWidth="1"/>
    <x:col min="10" max="10" width="28" hidden="0" customWidth="1"/>
    <x:col min="11" max="11" width="30" hidden="0" customWidth="1"/>
    <x:col min="12" max="12" width="46" hidden="0" customWidth="1"/>
  </x:cols>
  <x:sheetData>
    <x:row r="1">
      <x:c r="A1" s="21" t="str">
        <x:v>ID</x:v>
      </x:c>
      <x:c r="B1" s="21" t="str">
        <x:v>Сфера</x:v>
      </x:c>
      <x:c r="C1" s="21" t="str">
        <x:v>Правило</x:v>
      </x:c>
      <x:c r="D1" s="21" t="str">
        <x:v>Проверка / действие</x:v>
      </x:c>
      <x:c r="E1" s="21" t="str">
        <x:v>Приоритет</x:v>
      </x:c>
      <x:c r="F1" s="21" t="str">
        <x:v>Применимость</x:v>
      </x:c>
      <x:c r="G1" s="21" t="str">
        <x:v>Статус</x:v>
      </x:c>
      <x:c r="H1" s="21" t="str">
        <x:v>Ответственный</x:v>
      </x:c>
      <x:c r="I1" s="21" t="str">
        <x:v>Срок</x:v>
      </x:c>
      <x:c r="J1" s="21" t="str">
        <x:v>Подтверждение</x:v>
      </x:c>
      <x:c r="K1" s="21" t="str">
        <x:v>Комментарий</x:v>
      </x:c>
      <x:c r="L1" s="21" t="str">
        <x:v>Источник</x:v>
      </x:c>
    </x:row>
    <x:row r="2">
      <x:c r="A2" s="26" t="n">
        <x:v>1</x:v>
      </x:c>
      <x:c r="B2" s="26" t="str">
        <x:v>Универсально</x:v>
      </x:c>
      <x:c r="C2" s="26" t="str">
        <x:v>Все применимые</x:v>
      </x:c>
      <x:c r="D2" s="26" t="str">
        <x:v>Определить, какие из шести новых правил относятся к вашему виду деятельности.</x:v>
      </x:c>
      <x:c r="E2" s="26" t="str">
        <x:v>Высокий</x:v>
      </x:c>
      <x:c r="F2" s="26" t="str">
        <x:v>Да</x:v>
      </x:c>
      <x:c r="G2" s="26" t="str">
        <x:v>Не проверено</x:v>
      </x:c>
      <x:c r="H2" s="26" t="str"/>
      <x:c r="I2" s="26" t="str">
        <x:v>2026-09-01</x:v>
      </x:c>
      <x:c r="J2" s="26" t="str"/>
      <x:c r="K2" s="26" t="str"/>
      <x:c r="L2" s="26" t="str">
        <x:v>https://zpp.rospotrebnadzor.ru/news/federal/575103</x:v>
      </x:c>
    </x:row>
    <x:row r="3">
      <x:c r="A3" s="26" t="n">
        <x:v>2</x:v>
      </x:c>
      <x:c r="B3" s="26" t="str">
        <x:v>Универсально</x:v>
      </x:c>
      <x:c r="C3" s="26" t="str">
        <x:v>Все применимые</x:v>
      </x:c>
      <x:c r="D3" s="26" t="str">
        <x:v>Найти в локальных документах ссылки на отменяемые СП/СанПиН и составить перечень для обновления.</x:v>
      </x:c>
      <x:c r="E3" s="26" t="str">
        <x:v>Высокий</x:v>
      </x:c>
      <x:c r="F3" s="26" t="str">
        <x:v>Да</x:v>
      </x:c>
      <x:c r="G3" s="26" t="str">
        <x:v>Не проверено</x:v>
      </x:c>
      <x:c r="H3" s="26" t="str"/>
      <x:c r="I3" s="26" t="str">
        <x:v>2026-09-01</x:v>
      </x:c>
      <x:c r="J3" s="26" t="str"/>
      <x:c r="K3" s="26" t="str"/>
      <x:c r="L3" s="26" t="str">
        <x:v>https://zpp.rospotrebnadzor.ru/news/federal/575103</x:v>
      </x:c>
    </x:row>
    <x:row r="4">
      <x:c r="A4" s="26" t="n">
        <x:v>3</x:v>
      </x:c>
      <x:c r="B4" s="26" t="str">
        <x:v>Универсально</x:v>
      </x:c>
      <x:c r="C4" s="26" t="str">
        <x:v>Все применимые</x:v>
      </x:c>
      <x:c r="D4" s="26" t="str">
        <x:v>Провести фактический осмотр объекта по применимым требованиям, а не ограничиваться заменой номеров документов.</x:v>
      </x:c>
      <x:c r="E4" s="26" t="str">
        <x:v>Высокий</x:v>
      </x:c>
      <x:c r="F4" s="26" t="str">
        <x:v>Да</x:v>
      </x:c>
      <x:c r="G4" s="26" t="str">
        <x:v>Не проверено</x:v>
      </x:c>
      <x:c r="H4" s="26" t="str"/>
      <x:c r="I4" s="26" t="str">
        <x:v>2026-09-01</x:v>
      </x:c>
      <x:c r="J4" s="26" t="str"/>
      <x:c r="K4" s="26" t="str"/>
      <x:c r="L4" s="26" t="str">
        <x:v>https://zpp.rospotrebnadzor.ru/news/federal/575103</x:v>
      </x:c>
    </x:row>
    <x:row r="5">
      <x:c r="A5" s="26" t="n">
        <x:v>4</x:v>
      </x:c>
      <x:c r="B5" s="26" t="str">
        <x:v>Универсально</x:v>
      </x:c>
      <x:c r="C5" s="26" t="str">
        <x:v>Все применимые</x:v>
      </x:c>
      <x:c r="D5" s="26" t="str">
        <x:v>Назначить ответственных и сроки по выявленным несоответствиям.</x:v>
      </x:c>
      <x:c r="E5" s="26" t="str">
        <x:v>Высокий</x:v>
      </x:c>
      <x:c r="F5" s="26" t="str">
        <x:v>Да</x:v>
      </x:c>
      <x:c r="G5" s="26" t="str">
        <x:v>Не проверено</x:v>
      </x:c>
      <x:c r="H5" s="26" t="str"/>
      <x:c r="I5" s="26" t="str">
        <x:v>2026-09-01</x:v>
      </x:c>
      <x:c r="J5" s="26" t="str"/>
      <x:c r="K5" s="26" t="str"/>
      <x:c r="L5" s="26" t="str">
        <x:v>https://zpp.rospotrebnadzor.ru/news/federal/575103</x:v>
      </x:c>
    </x:row>
    <x:row r="6">
      <x:c r="A6" s="26" t="n">
        <x:v>5</x:v>
      </x:c>
      <x:c r="B6" s="26" t="str">
        <x:v>Универсально</x:v>
      </x:c>
      <x:c r="C6" s="26" t="str">
        <x:v>Все применимые</x:v>
      </x:c>
      <x:c r="D6" s="26" t="str">
        <x:v>Собрать доказательства готовности: актуальные документы, акты, журналы, протоколы, фото, договоры.</x:v>
      </x:c>
      <x:c r="E6" s="26" t="str">
        <x:v>Средний</x:v>
      </x:c>
      <x:c r="F6" s="26" t="str">
        <x:v>Да</x:v>
      </x:c>
      <x:c r="G6" s="26" t="str">
        <x:v>Не проверено</x:v>
      </x:c>
      <x:c r="H6" s="26" t="str"/>
      <x:c r="I6" s="26" t="str">
        <x:v>2026-09-01</x:v>
      </x:c>
      <x:c r="J6" s="26" t="str"/>
      <x:c r="K6" s="26" t="str"/>
      <x:c r="L6" s="26" t="str">
        <x:v>https://zpp.rospotrebnadzor.ru/news/federal/575103</x:v>
      </x:c>
    </x:row>
    <x:row r="7">
      <x:c r="A7" s="26" t="n">
        <x:v>6</x:v>
      </x:c>
      <x:c r="B7" s="26" t="str">
        <x:v>Работодатель</x:v>
      </x:c>
      <x:c r="C7" s="26" t="str">
        <x:v>СП 2.2.4285-26</x:v>
      </x:c>
      <x:c r="D7" s="26" t="str">
        <x:v>Проверить актуальность программы производственного контроля за условиями труда.</x:v>
      </x:c>
      <x:c r="E7" s="26" t="str">
        <x:v>Высокий</x:v>
      </x:c>
      <x:c r="F7" s="26" t="str">
        <x:v>Если есть работники/рабочие места</x:v>
      </x:c>
      <x:c r="G7" s="26" t="str">
        <x:v>Не проверено</x:v>
      </x:c>
      <x:c r="H7" s="26" t="str"/>
      <x:c r="I7" s="26" t="str">
        <x:v>2026-09-01</x:v>
      </x:c>
      <x:c r="J7" s="26" t="str"/>
      <x:c r="K7" s="26" t="str"/>
      <x:c r="L7" s="26" t="str">
        <x:v>http://publication.pravo.gov.ru/document/0001202606020080</x:v>
      </x:c>
    </x:row>
    <x:row r="8">
      <x:c r="A8" s="26" t="n">
        <x:v>7</x:v>
      </x:c>
      <x:c r="B8" s="26" t="str">
        <x:v>Работодатель</x:v>
      </x:c>
      <x:c r="C8" s="26" t="str">
        <x:v>СП 2.2.4285-26</x:v>
      </x:c>
      <x:c r="D8" s="26" t="str">
        <x:v>Сверить перечень контролируемых факторов с реальными рабочими местами и технологическими процессами.</x:v>
      </x:c>
      <x:c r="E8" s="26" t="str">
        <x:v>Высокий</x:v>
      </x:c>
      <x:c r="F8" s="26" t="str">
        <x:v>Если есть работники/рабочие места</x:v>
      </x:c>
      <x:c r="G8" s="26" t="str">
        <x:v>Не проверено</x:v>
      </x:c>
      <x:c r="H8" s="26" t="str"/>
      <x:c r="I8" s="26" t="str">
        <x:v>2026-09-01</x:v>
      </x:c>
      <x:c r="J8" s="26" t="str"/>
      <x:c r="K8" s="26" t="str"/>
      <x:c r="L8" s="26" t="str">
        <x:v>http://publication.pravo.gov.ru/document/0001202606020080</x:v>
      </x:c>
    </x:row>
    <x:row r="9">
      <x:c r="A9" s="26" t="n">
        <x:v>8</x:v>
      </x:c>
      <x:c r="B9" s="26" t="str">
        <x:v>Работодатель</x:v>
      </x:c>
      <x:c r="C9" s="26" t="str">
        <x:v>СП 2.2.4285-26</x:v>
      </x:c>
      <x:c r="D9" s="26" t="str">
        <x:v>Проверить санитарно-бытовые помещения работников.</x:v>
      </x:c>
      <x:c r="E9" s="26" t="str">
        <x:v>Средний</x:v>
      </x:c>
      <x:c r="F9" s="26" t="str">
        <x:v>Если есть работники/рабочие места</x:v>
      </x:c>
      <x:c r="G9" s="26" t="str">
        <x:v>Не проверено</x:v>
      </x:c>
      <x:c r="H9" s="26" t="str"/>
      <x:c r="I9" s="26" t="str">
        <x:v>2026-09-01</x:v>
      </x:c>
      <x:c r="J9" s="26" t="str"/>
      <x:c r="K9" s="26" t="str"/>
      <x:c r="L9" s="26" t="str">
        <x:v>http://publication.pravo.gov.ru/document/0001202606020080</x:v>
      </x:c>
    </x:row>
    <x:row r="10">
      <x:c r="A10" s="26" t="n">
        <x:v>9</x:v>
      </x:c>
      <x:c r="B10" s="26" t="str">
        <x:v>Работодатель</x:v>
      </x:c>
      <x:c r="C10" s="26" t="str">
        <x:v>СП 2.2.4285-26</x:v>
      </x:c>
      <x:c r="D10" s="26" t="str">
        <x:v>Проверить организацию рабочих мест и технологических процессов с точки зрения санитарных факторов.</x:v>
      </x:c>
      <x:c r="E10" s="26" t="str">
        <x:v>Средний</x:v>
      </x:c>
      <x:c r="F10" s="26" t="str">
        <x:v>Если есть работники/рабочие места</x:v>
      </x:c>
      <x:c r="G10" s="26" t="str">
        <x:v>Не проверено</x:v>
      </x:c>
      <x:c r="H10" s="26" t="str"/>
      <x:c r="I10" s="26" t="str">
        <x:v>2026-09-01</x:v>
      </x:c>
      <x:c r="J10" s="26" t="str"/>
      <x:c r="K10" s="26" t="str"/>
      <x:c r="L10" s="26" t="str">
        <x:v>http://publication.pravo.gov.ru/document/0001202606020080</x:v>
      </x:c>
    </x:row>
    <x:row r="11">
      <x:c r="A11" s="26" t="n">
        <x:v>10</x:v>
      </x:c>
      <x:c r="B11" s="26" t="str">
        <x:v>Работодатель</x:v>
      </x:c>
      <x:c r="C11" s="26" t="str">
        <x:v>СП 2.2.4285-26</x:v>
      </x:c>
      <x:c r="D11" s="26" t="str">
        <x:v>Проверить наличие и актуальность профилактических мероприятий по вредным факторам.</x:v>
      </x:c>
      <x:c r="E11" s="26" t="str">
        <x:v>Средний</x:v>
      </x:c>
      <x:c r="F11" s="26" t="str">
        <x:v>Если есть работники/рабочие места</x:v>
      </x:c>
      <x:c r="G11" s="26" t="str">
        <x:v>Не проверено</x:v>
      </x:c>
      <x:c r="H11" s="26" t="str"/>
      <x:c r="I11" s="26" t="str">
        <x:v>2026-09-01</x:v>
      </x:c>
      <x:c r="J11" s="26" t="str"/>
      <x:c r="K11" s="26" t="str"/>
      <x:c r="L11" s="26" t="str">
        <x:v>http://publication.pravo.gov.ru/document/0001202606020080</x:v>
      </x:c>
    </x:row>
    <x:row r="12">
      <x:c r="A12" s="26" t="n">
        <x:v>11</x:v>
      </x:c>
      <x:c r="B12" s="26" t="str">
        <x:v>Работодатель</x:v>
      </x:c>
      <x:c r="C12" s="26" t="str">
        <x:v>СП 2.2.4285-26</x:v>
      </x:c>
      <x:c r="D12" s="26" t="str">
        <x:v>Проверить, нужны ли лабораторные измерения/исследования и есть ли действующие результаты.</x:v>
      </x:c>
      <x:c r="E12" s="26" t="str">
        <x:v>Высокий</x:v>
      </x:c>
      <x:c r="F12" s="26" t="str">
        <x:v>Если есть работники/рабочие места</x:v>
      </x:c>
      <x:c r="G12" s="26" t="str">
        <x:v>Не проверено</x:v>
      </x:c>
      <x:c r="H12" s="26" t="str"/>
      <x:c r="I12" s="26" t="str">
        <x:v>2026-09-01</x:v>
      </x:c>
      <x:c r="J12" s="26" t="str"/>
      <x:c r="K12" s="26" t="str"/>
      <x:c r="L12" s="26" t="str">
        <x:v>http://publication.pravo.gov.ru/document/0001202606020080</x:v>
      </x:c>
    </x:row>
    <x:row r="13">
      <x:c r="A13" s="26" t="n">
        <x:v>12</x:v>
      </x:c>
      <x:c r="B13" s="26" t="str">
        <x:v>Продуктовая торговля</x:v>
      </x:c>
      <x:c r="C13" s="26" t="str">
        <x:v>СП 2.3.6.4281-26</x:v>
      </x:c>
      <x:c r="D13" s="26" t="str">
        <x:v>Проверить приемку пищевой продукции: документы, срок годности, целостность упаковки и температурные условия.</x:v>
      </x:c>
      <x:c r="E13" s="26" t="str">
        <x:v>Высокий</x:v>
      </x:c>
      <x:c r="F13" s="26" t="str">
        <x:v>Если реализуется пищевая продукция</x:v>
      </x:c>
      <x:c r="G13" s="26" t="str">
        <x:v>Не проверено</x:v>
      </x:c>
      <x:c r="H13" s="26" t="str"/>
      <x:c r="I13" s="26" t="str">
        <x:v>2026-09-01</x:v>
      </x:c>
      <x:c r="J13" s="26" t="str"/>
      <x:c r="K13" s="26" t="str"/>
      <x:c r="L13" s="26" t="str">
        <x:v>http://publication.pravo.gov.ru/document/0001202606020079</x:v>
      </x:c>
    </x:row>
    <x:row r="14">
      <x:c r="A14" s="26" t="n">
        <x:v>13</x:v>
      </x:c>
      <x:c r="B14" s="26" t="str">
        <x:v>Продуктовая торговля</x:v>
      </x:c>
      <x:c r="C14" s="26" t="str">
        <x:v>СП 2.3.6.4281-26</x:v>
      </x:c>
      <x:c r="D14" s="26" t="str">
        <x:v>Проверить условия хранения и размещения пищевой продукции.</x:v>
      </x:c>
      <x:c r="E14" s="26" t="str">
        <x:v>Высокий</x:v>
      </x:c>
      <x:c r="F14" s="26" t="str">
        <x:v>Если реализуется пищевая продукция</x:v>
      </x:c>
      <x:c r="G14" s="26" t="str">
        <x:v>Не проверено</x:v>
      </x:c>
      <x:c r="H14" s="26" t="str"/>
      <x:c r="I14" s="26" t="str">
        <x:v>2026-09-01</x:v>
      </x:c>
      <x:c r="J14" s="26" t="str"/>
      <x:c r="K14" s="26" t="str"/>
      <x:c r="L14" s="26" t="str">
        <x:v>http://publication.pravo.gov.ru/document/0001202606020079</x:v>
      </x:c>
    </x:row>
    <x:row r="15">
      <x:c r="A15" s="26" t="n">
        <x:v>14</x:v>
      </x:c>
      <x:c r="B15" s="26" t="str">
        <x:v>Продуктовая торговля</x:v>
      </x:c>
      <x:c r="C15" s="26" t="str">
        <x:v>СП 2.3.6.4281-26</x:v>
      </x:c>
      <x:c r="D15" s="26" t="str">
        <x:v>Проверить состояние оборудования, инвентаря и посуды.</x:v>
      </x:c>
      <x:c r="E15" s="26" t="str">
        <x:v>Средний</x:v>
      </x:c>
      <x:c r="F15" s="26" t="str">
        <x:v>Если реализуется пищевая продукция</x:v>
      </x:c>
      <x:c r="G15" s="26" t="str">
        <x:v>Не проверено</x:v>
      </x:c>
      <x:c r="H15" s="26" t="str"/>
      <x:c r="I15" s="26" t="str">
        <x:v>2026-09-01</x:v>
      </x:c>
      <x:c r="J15" s="26" t="str"/>
      <x:c r="K15" s="26" t="str"/>
      <x:c r="L15" s="26" t="str">
        <x:v>http://publication.pravo.gov.ru/document/0001202606020079</x:v>
      </x:c>
    </x:row>
    <x:row r="16">
      <x:c r="A16" s="26" t="n">
        <x:v>15</x:v>
      </x:c>
      <x:c r="B16" s="26" t="str">
        <x:v>Продуктовая торговля</x:v>
      </x:c>
      <x:c r="C16" s="26" t="str">
        <x:v>СП 2.3.6.4281-26</x:v>
      </x:c>
      <x:c r="D16" s="26" t="str">
        <x:v>Проверить водоснабжение, отопление, вентиляцию и освещение торгового объекта.</x:v>
      </x:c>
      <x:c r="E16" s="26" t="str">
        <x:v>Средний</x:v>
      </x:c>
      <x:c r="F16" s="26" t="str">
        <x:v>Если реализуется пищевая продукция</x:v>
      </x:c>
      <x:c r="G16" s="26" t="str">
        <x:v>Не проверено</x:v>
      </x:c>
      <x:c r="H16" s="26" t="str"/>
      <x:c r="I16" s="26" t="str">
        <x:v>2026-09-01</x:v>
      </x:c>
      <x:c r="J16" s="26" t="str"/>
      <x:c r="K16" s="26" t="str"/>
      <x:c r="L16" s="26" t="str">
        <x:v>http://publication.pravo.gov.ru/document/0001202606020079</x:v>
      </x:c>
    </x:row>
    <x:row r="17">
      <x:c r="A17" s="26" t="n">
        <x:v>16</x:v>
      </x:c>
      <x:c r="B17" s="26" t="str">
        <x:v>Продуктовая торговля</x:v>
      </x:c>
      <x:c r="C17" s="26" t="str">
        <x:v>СП 2.3.6.4281-26</x:v>
      </x:c>
      <x:c r="D17" s="26" t="str">
        <x:v>Проверить схему накопления упаковки: не хранить бывшую в употреблении упаковку в торговом зале, производственных/фасовочных помещениях и коридорах.</x:v>
      </x:c>
      <x:c r="E17" s="26" t="str">
        <x:v>Высокий</x:v>
      </x:c>
      <x:c r="F17" s="26" t="str">
        <x:v>Если реализуется пищевая продукция</x:v>
      </x:c>
      <x:c r="G17" s="26" t="str">
        <x:v>Не проверено</x:v>
      </x:c>
      <x:c r="H17" s="26" t="str"/>
      <x:c r="I17" s="26" t="str">
        <x:v>2026-09-01</x:v>
      </x:c>
      <x:c r="J17" s="26" t="str"/>
      <x:c r="K17" s="26" t="str"/>
      <x:c r="L17" s="26" t="str">
        <x:v>http://publication.pravo.gov.ru/document/0001202606020079</x:v>
      </x:c>
    </x:row>
    <x:row r="18">
      <x:c r="A18" s="26" t="n">
        <x:v>17</x:v>
      </x:c>
      <x:c r="B18" s="26" t="str">
        <x:v>Продуктовая торговля</x:v>
      </x:c>
      <x:c r="C18" s="26" t="str">
        <x:v>СП 2.3.6.4281-26</x:v>
      </x:c>
      <x:c r="D18" s="26" t="str">
        <x:v>Обновить инструкцию персоналу: работник сообщает руководителю о заболевании ОРВИ.</x:v>
      </x:c>
      <x:c r="E18" s="26" t="str">
        <x:v>Средний</x:v>
      </x:c>
      <x:c r="F18" s="26" t="str">
        <x:v>Если реализуется пищевая продукция</x:v>
      </x:c>
      <x:c r="G18" s="26" t="str">
        <x:v>Не проверено</x:v>
      </x:c>
      <x:c r="H18" s="26" t="str"/>
      <x:c r="I18" s="26" t="str">
        <x:v>2026-09-01</x:v>
      </x:c>
      <x:c r="J18" s="26" t="str"/>
      <x:c r="K18" s="26" t="str"/>
      <x:c r="L18" s="26" t="str">
        <x:v>http://publication.pravo.gov.ru/document/0001202606020079</x:v>
      </x:c>
    </x:row>
    <x:row r="19">
      <x:c r="A19" s="26" t="n">
        <x:v>18</x:v>
      </x:c>
      <x:c r="B19" s="26" t="str">
        <x:v>Продуктовая торговля</x:v>
      </x:c>
      <x:c r="C19" s="26" t="str">
        <x:v>СП 2.3.6.4281-26</x:v>
      </x:c>
      <x:c r="D19" s="26" t="str">
        <x:v>Проверить зону разгрузки и размещение объекта — по применимости к конкретному зданию.</x:v>
      </x:c>
      <x:c r="E19" s="26" t="str">
        <x:v>Средний</x:v>
      </x:c>
      <x:c r="F19" s="26" t="str">
        <x:v>Если реализуется пищевая продукция</x:v>
      </x:c>
      <x:c r="G19" s="26" t="str">
        <x:v>Не проверено</x:v>
      </x:c>
      <x:c r="H19" s="26" t="str"/>
      <x:c r="I19" s="26" t="str">
        <x:v>2026-09-01</x:v>
      </x:c>
      <x:c r="J19" s="26" t="str"/>
      <x:c r="K19" s="26" t="str"/>
      <x:c r="L19" s="26" t="str">
        <x:v>http://publication.pravo.gov.ru/document/0001202606020079</x:v>
      </x:c>
    </x:row>
    <x:row r="20">
      <x:c r="A20" s="26" t="n">
        <x:v>19</x:v>
      </x:c>
      <x:c r="B20" s="26" t="str">
        <x:v>Общественное питание</x:v>
      </x:c>
      <x:c r="C20" s="26" t="str">
        <x:v>СанПиН 2.3/2.4.4282-26</x:v>
      </x:c>
      <x:c r="D20" s="26" t="str">
        <x:v>Проверить приемку сырья и продукции, температурный контроль и сопроводительные документы.</x:v>
      </x:c>
      <x:c r="E20" s="26" t="str">
        <x:v>Высокий</x:v>
      </x:c>
      <x:c r="F20" s="26" t="str">
        <x:v>Если организуется общественное питание</x:v>
      </x:c>
      <x:c r="G20" s="26" t="str">
        <x:v>Не проверено</x:v>
      </x:c>
      <x:c r="H20" s="26" t="str"/>
      <x:c r="I20" s="26" t="str">
        <x:v>2026-09-01</x:v>
      </x:c>
      <x:c r="J20" s="26" t="str"/>
      <x:c r="K20" s="26" t="str"/>
      <x:c r="L20" s="26" t="str">
        <x:v>http://publication.pravo.gov.ru/document/0001202606020084</x:v>
      </x:c>
    </x:row>
    <x:row r="21">
      <x:c r="A21" s="26" t="n">
        <x:v>20</x:v>
      </x:c>
      <x:c r="B21" s="26" t="str">
        <x:v>Общественное питание</x:v>
      </x:c>
      <x:c r="C21" s="26" t="str">
        <x:v>СанПиН 2.3/2.4.4282-26</x:v>
      </x:c>
      <x:c r="D21" s="26" t="str">
        <x:v>Проверить раздельность хранения сырья, полуфабрикатов и готовой продукции.</x:v>
      </x:c>
      <x:c r="E21" s="26" t="str">
        <x:v>Высокий</x:v>
      </x:c>
      <x:c r="F21" s="26" t="str">
        <x:v>Если организуется общественное питание</x:v>
      </x:c>
      <x:c r="G21" s="26" t="str">
        <x:v>Не проверено</x:v>
      </x:c>
      <x:c r="H21" s="26" t="str"/>
      <x:c r="I21" s="26" t="str">
        <x:v>2026-09-01</x:v>
      </x:c>
      <x:c r="J21" s="26" t="str"/>
      <x:c r="K21" s="26" t="str"/>
      <x:c r="L21" s="26" t="str">
        <x:v>http://publication.pravo.gov.ru/document/0001202606020084</x:v>
      </x:c>
    </x:row>
    <x:row r="22">
      <x:c r="A22" s="26" t="n">
        <x:v>21</x:v>
      </x:c>
      <x:c r="B22" s="26" t="str">
        <x:v>Общественное питание</x:v>
      </x:c>
      <x:c r="C22" s="26" t="str">
        <x:v>СанПиН 2.3/2.4.4282-26</x:v>
      </x:c>
      <x:c r="D22" s="26" t="str">
        <x:v>Проверить технологические процессы и меры против перекрестного загрязнения.</x:v>
      </x:c>
      <x:c r="E22" s="26" t="str">
        <x:v>Высокий</x:v>
      </x:c>
      <x:c r="F22" s="26" t="str">
        <x:v>Если организуется общественное питание</x:v>
      </x:c>
      <x:c r="G22" s="26" t="str">
        <x:v>Не проверено</x:v>
      </x:c>
      <x:c r="H22" s="26" t="str"/>
      <x:c r="I22" s="26" t="str">
        <x:v>2026-09-01</x:v>
      </x:c>
      <x:c r="J22" s="26" t="str"/>
      <x:c r="K22" s="26" t="str"/>
      <x:c r="L22" s="26" t="str">
        <x:v>http://publication.pravo.gov.ru/document/0001202606020084</x:v>
      </x:c>
    </x:row>
    <x:row r="23">
      <x:c r="A23" s="26" t="n">
        <x:v>22</x:v>
      </x:c>
      <x:c r="B23" s="26" t="str">
        <x:v>Общественное питание</x:v>
      </x:c>
      <x:c r="C23" s="26" t="str">
        <x:v>СанПиН 2.3/2.4.4282-26</x:v>
      </x:c>
      <x:c r="D23" s="26" t="str">
        <x:v>Проверить личную гигиену и порядок допуска персонала к работе.</x:v>
      </x:c>
      <x:c r="E23" s="26" t="str">
        <x:v>Высокий</x:v>
      </x:c>
      <x:c r="F23" s="26" t="str">
        <x:v>Если организуется общественное питание</x:v>
      </x:c>
      <x:c r="G23" s="26" t="str">
        <x:v>Не проверено</x:v>
      </x:c>
      <x:c r="H23" s="26" t="str"/>
      <x:c r="I23" s="26" t="str">
        <x:v>2026-09-01</x:v>
      </x:c>
      <x:c r="J23" s="26" t="str"/>
      <x:c r="K23" s="26" t="str"/>
      <x:c r="L23" s="26" t="str">
        <x:v>http://publication.pravo.gov.ru/document/0001202606020084</x:v>
      </x:c>
    </x:row>
    <x:row r="24">
      <x:c r="A24" s="26" t="n">
        <x:v>23</x:v>
      </x:c>
      <x:c r="B24" s="26" t="str">
        <x:v>Общественное питание</x:v>
      </x:c>
      <x:c r="C24" s="26" t="str">
        <x:v>СанПиН 2.3/2.4.4282-26</x:v>
      </x:c>
      <x:c r="D24" s="26" t="str">
        <x:v>Проверить графики уборки, мойки, дезинфекции и обращение с отходами.</x:v>
      </x:c>
      <x:c r="E24" s="26" t="str">
        <x:v>Высокий</x:v>
      </x:c>
      <x:c r="F24" s="26" t="str">
        <x:v>Если организуется общественное питание</x:v>
      </x:c>
      <x:c r="G24" s="26" t="str">
        <x:v>Не проверено</x:v>
      </x:c>
      <x:c r="H24" s="26" t="str"/>
      <x:c r="I24" s="26" t="str">
        <x:v>2026-09-01</x:v>
      </x:c>
      <x:c r="J24" s="26" t="str"/>
      <x:c r="K24" s="26" t="str"/>
      <x:c r="L24" s="26" t="str">
        <x:v>http://publication.pravo.gov.ru/document/0001202606020084</x:v>
      </x:c>
    </x:row>
    <x:row r="25">
      <x:c r="A25" s="26" t="n">
        <x:v>24</x:v>
      </x:c>
      <x:c r="B25" s="26" t="str">
        <x:v>Общественное питание</x:v>
      </x:c>
      <x:c r="C25" s="26" t="str">
        <x:v>СанПиН 2.3/2.4.4282-26</x:v>
      </x:c>
      <x:c r="D25" s="26" t="str">
        <x:v>Если есть кейтеринг/доставка — сверить процесс с новой редакцией СанПиН.</x:v>
      </x:c>
      <x:c r="E25" s="26" t="str">
        <x:v>Средний</x:v>
      </x:c>
      <x:c r="F25" s="26" t="str">
        <x:v>Если организуется общественное питание</x:v>
      </x:c>
      <x:c r="G25" s="26" t="str">
        <x:v>Не проверено</x:v>
      </x:c>
      <x:c r="H25" s="26" t="str"/>
      <x:c r="I25" s="26" t="str">
        <x:v>2026-09-01</x:v>
      </x:c>
      <x:c r="J25" s="26" t="str"/>
      <x:c r="K25" s="26" t="str"/>
      <x:c r="L25" s="26" t="str">
        <x:v>http://publication.pravo.gov.ru/document/0001202606020084</x:v>
      </x:c>
    </x:row>
    <x:row r="26">
      <x:c r="A26" s="26" t="n">
        <x:v>25</x:v>
      </x:c>
      <x:c r="B26" s="26" t="str">
        <x:v>Общественное питание</x:v>
      </x:c>
      <x:c r="C26" s="26" t="str">
        <x:v>СанПиН 2.3/2.4.4282-26</x:v>
      </x:c>
      <x:c r="D26" s="26" t="str">
        <x:v>Если организуется питание детей — проверить специальные требования и формы учета.</x:v>
      </x:c>
      <x:c r="E26" s="26" t="str">
        <x:v>Высокий</x:v>
      </x:c>
      <x:c r="F26" s="26" t="str">
        <x:v>Если организуется общественное питание</x:v>
      </x:c>
      <x:c r="G26" s="26" t="str">
        <x:v>Не проверено</x:v>
      </x:c>
      <x:c r="H26" s="26" t="str"/>
      <x:c r="I26" s="26" t="str">
        <x:v>2026-09-01</x:v>
      </x:c>
      <x:c r="J26" s="26" t="str"/>
      <x:c r="K26" s="26" t="str"/>
      <x:c r="L26" s="26" t="str">
        <x:v>http://publication.pravo.gov.ru/document/0001202606020084</x:v>
      </x:c>
    </x:row>
    <x:row r="27">
      <x:c r="A27" s="26" t="n">
        <x:v>26</x:v>
      </x:c>
      <x:c r="B27" s="26" t="str">
        <x:v>Дети / образование</x:v>
      </x:c>
      <x:c r="C27" s="26" t="str">
        <x:v>СП 2.4.2.4283-26</x:v>
      </x:c>
      <x:c r="D27" s="26" t="str">
        <x:v>Заменить ссылки на СП 2.4.3648-20 в локальных документах на актуальный СП 2.4.2.4283-26.</x:v>
      </x:c>
      <x:c r="E27" s="26" t="str">
        <x:v>Высокий</x:v>
      </x:c>
      <x:c r="F27" s="26" t="str">
        <x:v>Если деятельность связана с детьми/молодежью</x:v>
      </x:c>
      <x:c r="G27" s="26" t="str">
        <x:v>Не проверено</x:v>
      </x:c>
      <x:c r="H27" s="26" t="str"/>
      <x:c r="I27" s="26" t="str">
        <x:v>2026-09-01</x:v>
      </x:c>
      <x:c r="J27" s="26" t="str"/>
      <x:c r="K27" s="26" t="str"/>
      <x:c r="L27" s="26" t="str">
        <x:v>http://publication.pravo.gov.ru/document/0001202606020083</x:v>
      </x:c>
    </x:row>
    <x:row r="28">
      <x:c r="A28" s="26" t="n">
        <x:v>27</x:v>
      </x:c>
      <x:c r="B28" s="26" t="str">
        <x:v>Дети / образование</x:v>
      </x:c>
      <x:c r="C28" s="26" t="str">
        <x:v>СП 2.4.2.4283-26</x:v>
      </x:c>
      <x:c r="D28" s="26" t="str">
        <x:v>Сверить режим работы, помещения и санитарные процедуры с новой структурой правил.</x:v>
      </x:c>
      <x:c r="E28" s="26" t="str">
        <x:v>Средний</x:v>
      </x:c>
      <x:c r="F28" s="26" t="str">
        <x:v>Если деятельность связана с детьми/молодежью</x:v>
      </x:c>
      <x:c r="G28" s="26" t="str">
        <x:v>Не проверено</x:v>
      </x:c>
      <x:c r="H28" s="26" t="str"/>
      <x:c r="I28" s="26" t="str">
        <x:v>2026-09-01</x:v>
      </x:c>
      <x:c r="J28" s="26" t="str"/>
      <x:c r="K28" s="26" t="str"/>
      <x:c r="L28" s="26" t="str">
        <x:v>http://publication.pravo.gov.ru/document/0001202606020083</x:v>
      </x:c>
    </x:row>
    <x:row r="29">
      <x:c r="A29" s="26" t="n">
        <x:v>28</x:v>
      </x:c>
      <x:c r="B29" s="26" t="str">
        <x:v>Дети / образование</x:v>
      </x:c>
      <x:c r="C29" s="26" t="str">
        <x:v>СП 2.4.2.4283-26</x:v>
      </x:c>
      <x:c r="D29" s="26" t="str">
        <x:v>Сверить требования к уходу/присмотру и временным детским зонам, если они используются.</x:v>
      </x:c>
      <x:c r="E29" s="26" t="str">
        <x:v>Средний</x:v>
      </x:c>
      <x:c r="F29" s="26" t="str">
        <x:v>Если деятельность связана с детьми/молодежью</x:v>
      </x:c>
      <x:c r="G29" s="26" t="str">
        <x:v>Не проверено</x:v>
      </x:c>
      <x:c r="H29" s="26" t="str"/>
      <x:c r="I29" s="26" t="str">
        <x:v>2026-09-01</x:v>
      </x:c>
      <x:c r="J29" s="26" t="str"/>
      <x:c r="K29" s="26" t="str"/>
      <x:c r="L29" s="26" t="str">
        <x:v>http://publication.pravo.gov.ru/document/0001202606020083</x:v>
      </x:c>
    </x:row>
    <x:row r="30">
      <x:c r="A30" s="26" t="n">
        <x:v>29</x:v>
      </x:c>
      <x:c r="B30" s="26" t="str">
        <x:v>Дети / образование</x:v>
      </x:c>
      <x:c r="C30" s="26" t="str">
        <x:v>СП 2.4.2.4283-26</x:v>
      </x:c>
      <x:c r="D30" s="26" t="str">
        <x:v>Если есть питание детей — параллельно проверить СанПиН 2.3/2.4.4282-26.</x:v>
      </x:c>
      <x:c r="E30" s="26" t="str">
        <x:v>Высокий</x:v>
      </x:c>
      <x:c r="F30" s="26" t="str">
        <x:v>Если деятельность связана с детьми/молодежью</x:v>
      </x:c>
      <x:c r="G30" s="26" t="str">
        <x:v>Не проверено</x:v>
      </x:c>
      <x:c r="H30" s="26" t="str"/>
      <x:c r="I30" s="26" t="str">
        <x:v>2026-09-01</x:v>
      </x:c>
      <x:c r="J30" s="26" t="str"/>
      <x:c r="K30" s="26" t="str"/>
      <x:c r="L30" s="26" t="str">
        <x:v>http://publication.pravo.gov.ru/document/0001202606020083</x:v>
      </x:c>
    </x:row>
    <x:row r="31">
      <x:c r="A31" s="26" t="n">
        <x:v>30</x:v>
      </x:c>
      <x:c r="B31" s="26" t="str">
        <x:v>Дети / образование</x:v>
      </x:c>
      <x:c r="C31" s="26" t="str">
        <x:v>СП 2.4.2.4283-26</x:v>
      </x:c>
      <x:c r="D31" s="26" t="str">
        <x:v>Не начинать капитальные изменения только из-за смены номера: сначала проверить конкретное содержательное отличие.</x:v>
      </x:c>
      <x:c r="E31" s="26" t="str">
        <x:v>Средний</x:v>
      </x:c>
      <x:c r="F31" s="26" t="str">
        <x:v>Если деятельность связана с детьми/молодежью</x:v>
      </x:c>
      <x:c r="G31" s="26" t="str">
        <x:v>Не проверено</x:v>
      </x:c>
      <x:c r="H31" s="26" t="str"/>
      <x:c r="I31" s="26" t="str">
        <x:v>2026-09-01</x:v>
      </x:c>
      <x:c r="J31" s="26" t="str"/>
      <x:c r="K31" s="26" t="str"/>
      <x:c r="L31" s="26" t="str">
        <x:v>http://publication.pravo.gov.ru/document/0001202606020083</x:v>
      </x:c>
    </x:row>
    <x:row r="32">
      <x:c r="A32" s="26" t="n">
        <x:v>31</x:v>
      </x:c>
      <x:c r="B32" s="26" t="str">
        <x:v>Услуги / помещения</x:v>
      </x:c>
      <x:c r="C32" s="26" t="str">
        <x:v>СП 2.1.4284-26</x:v>
      </x:c>
      <x:c r="D32" s="26" t="str">
        <x:v>Проверить водоснабжение и водоотведение помещений.</x:v>
      </x:c>
      <x:c r="E32" s="26" t="str">
        <x:v>Высокий</x:v>
      </x:c>
      <x:c r="F32" s="26" t="str">
        <x:v>Если оказываются услуги населению / используется соответствующий объект</x:v>
      </x:c>
      <x:c r="G32" s="26" t="str">
        <x:v>Не проверено</x:v>
      </x:c>
      <x:c r="H32" s="26" t="str"/>
      <x:c r="I32" s="26" t="str">
        <x:v>2026-09-01</x:v>
      </x:c>
      <x:c r="J32" s="26" t="str"/>
      <x:c r="K32" s="26" t="str"/>
      <x:c r="L32" s="26" t="str">
        <x:v>http://publication.pravo.gov.ru/document/0001202606020088</x:v>
      </x:c>
    </x:row>
    <x:row r="33">
      <x:c r="A33" s="26" t="n">
        <x:v>32</x:v>
      </x:c>
      <x:c r="B33" s="26" t="str">
        <x:v>Услуги / помещения</x:v>
      </x:c>
      <x:c r="C33" s="26" t="str">
        <x:v>СП 2.1.4284-26</x:v>
      </x:c>
      <x:c r="D33" s="26" t="str">
        <x:v>Проверить вентиляцию/воздухообмен и микроклимат по применимости.</x:v>
      </x:c>
      <x:c r="E33" s="26" t="str">
        <x:v>Высокий</x:v>
      </x:c>
      <x:c r="F33" s="26" t="str">
        <x:v>Если оказываются услуги населению / используется соответствующий объект</x:v>
      </x:c>
      <x:c r="G33" s="26" t="str">
        <x:v>Не проверено</x:v>
      </x:c>
      <x:c r="H33" s="26" t="str"/>
      <x:c r="I33" s="26" t="str">
        <x:v>2026-09-01</x:v>
      </x:c>
      <x:c r="J33" s="26" t="str"/>
      <x:c r="K33" s="26" t="str"/>
      <x:c r="L33" s="26" t="str">
        <x:v>http://publication.pravo.gov.ru/document/0001202606020088</x:v>
      </x:c>
    </x:row>
    <x:row r="34">
      <x:c r="A34" s="26" t="n">
        <x:v>33</x:v>
      </x:c>
      <x:c r="B34" s="26" t="str">
        <x:v>Услуги / помещения</x:v>
      </x:c>
      <x:c r="C34" s="26" t="str">
        <x:v>СП 2.1.4284-26</x:v>
      </x:c>
      <x:c r="D34" s="26" t="str">
        <x:v>Проверить освещение и санитарное состояние помещений.</x:v>
      </x:c>
      <x:c r="E34" s="26" t="str">
        <x:v>Средний</x:v>
      </x:c>
      <x:c r="F34" s="26" t="str">
        <x:v>Если оказываются услуги населению / используется соответствующий объект</x:v>
      </x:c>
      <x:c r="G34" s="26" t="str">
        <x:v>Не проверено</x:v>
      </x:c>
      <x:c r="H34" s="26" t="str"/>
      <x:c r="I34" s="26" t="str">
        <x:v>2026-09-01</x:v>
      </x:c>
      <x:c r="J34" s="26" t="str"/>
      <x:c r="K34" s="26" t="str"/>
      <x:c r="L34" s="26" t="str">
        <x:v>http://publication.pravo.gov.ru/document/0001202606020088</x:v>
      </x:c>
    </x:row>
    <x:row r="35">
      <x:c r="A35" s="26" t="n">
        <x:v>34</x:v>
      </x:c>
      <x:c r="B35" s="26" t="str">
        <x:v>Услуги / помещения</x:v>
      </x:c>
      <x:c r="C35" s="26" t="str">
        <x:v>СП 2.1.4284-26</x:v>
      </x:c>
      <x:c r="D35" s="26" t="str">
        <x:v>Проверить порядок уборки и обращения с отходами.</x:v>
      </x:c>
      <x:c r="E35" s="26" t="str">
        <x:v>Высокий</x:v>
      </x:c>
      <x:c r="F35" s="26" t="str">
        <x:v>Если оказываются услуги населению / используется соответствующий объект</x:v>
      </x:c>
      <x:c r="G35" s="26" t="str">
        <x:v>Не проверено</x:v>
      </x:c>
      <x:c r="H35" s="26" t="str"/>
      <x:c r="I35" s="26" t="str">
        <x:v>2026-09-01</x:v>
      </x:c>
      <x:c r="J35" s="26" t="str"/>
      <x:c r="K35" s="26" t="str"/>
      <x:c r="L35" s="26" t="str">
        <x:v>http://publication.pravo.gov.ru/document/0001202606020088</x:v>
      </x:c>
    </x:row>
    <x:row r="36">
      <x:c r="A36" s="26" t="n">
        <x:v>35</x:v>
      </x:c>
      <x:c r="B36" s="26" t="str">
        <x:v>Услуги / помещения</x:v>
      </x:c>
      <x:c r="C36" s="26" t="str">
        <x:v>СП 2.1.4284-26</x:v>
      </x:c>
      <x:c r="D36" s="26" t="str">
        <x:v>Проверить оборудование и санитарные процедуры для конкретной услуги.</x:v>
      </x:c>
      <x:c r="E36" s="26" t="str">
        <x:v>Высокий</x:v>
      </x:c>
      <x:c r="F36" s="26" t="str">
        <x:v>Если оказываются услуги населению / используется соответствующий объект</x:v>
      </x:c>
      <x:c r="G36" s="26" t="str">
        <x:v>Не проверено</x:v>
      </x:c>
      <x:c r="H36" s="26" t="str"/>
      <x:c r="I36" s="26" t="str">
        <x:v>2026-09-01</x:v>
      </x:c>
      <x:c r="J36" s="26" t="str"/>
      <x:c r="K36" s="26" t="str"/>
      <x:c r="L36" s="26" t="str">
        <x:v>http://publication.pravo.gov.ru/document/0001202606020088</x:v>
      </x:c>
    </x:row>
    <x:row r="37">
      <x:c r="A37" s="26" t="n">
        <x:v>36</x:v>
      </x:c>
      <x:c r="B37" s="26" t="str">
        <x:v>Услуги / помещения</x:v>
      </x:c>
      <x:c r="C37" s="26" t="str">
        <x:v>СП 2.1.4284-26</x:v>
      </x:c>
      <x:c r="D37" s="26" t="str">
        <x:v>Если есть душевые/пищеблоки — проверить профильные требования к этим зонам.</x:v>
      </x:c>
      <x:c r="E37" s="26" t="str">
        <x:v>Средний</x:v>
      </x:c>
      <x:c r="F37" s="26" t="str">
        <x:v>Если оказываются услуги населению / используется соответствующий объект</x:v>
      </x:c>
      <x:c r="G37" s="26" t="str">
        <x:v>Не проверено</x:v>
      </x:c>
      <x:c r="H37" s="26" t="str"/>
      <x:c r="I37" s="26" t="str">
        <x:v>2026-09-01</x:v>
      </x:c>
      <x:c r="J37" s="26" t="str"/>
      <x:c r="K37" s="26" t="str"/>
      <x:c r="L37" s="26" t="str">
        <x:v>http://publication.pravo.gov.ru/document/0001202606020088</x:v>
      </x:c>
    </x:row>
    <x:row r="38">
      <x:c r="A38" s="26" t="n">
        <x:v>37</x:v>
      </x:c>
      <x:c r="B38" s="26" t="str">
        <x:v>Услуги / помещения</x:v>
      </x:c>
      <x:c r="C38" s="26" t="str">
        <x:v>СП 2.1.4284-26</x:v>
      </x:c>
      <x:c r="D38" s="26" t="str">
        <x:v>Проверить, нужен ли производственный контроль и лабораторные исследования по фактическим факторам объекта.</x:v>
      </x:c>
      <x:c r="E38" s="26" t="str">
        <x:v>Высокий</x:v>
      </x:c>
      <x:c r="F38" s="26" t="str">
        <x:v>Если оказываются услуги населению / используется соответствующий объект</x:v>
      </x:c>
      <x:c r="G38" s="26" t="str">
        <x:v>Не проверено</x:v>
      </x:c>
      <x:c r="H38" s="26" t="str"/>
      <x:c r="I38" s="26" t="str">
        <x:v>2026-09-01</x:v>
      </x:c>
      <x:c r="J38" s="26" t="str"/>
      <x:c r="K38" s="26" t="str"/>
      <x:c r="L38" s="26" t="str">
        <x:v>http://publication.pravo.gov.ru/document/0001202606020088</x:v>
      </x:c>
    </x:row>
    <x:row r="39">
      <x:c r="A39" s="26" t="n">
        <x:v>38</x:v>
      </x:c>
      <x:c r="B39" s="26" t="str">
        <x:v>Услуги / помещения</x:v>
      </x:c>
      <x:c r="C39" s="26" t="str">
        <x:v>СП 2.1.4284-26</x:v>
      </x:c>
      <x:c r="D39" s="26" t="str">
        <x:v>Для объектов, введенных/строящихся до 01.09.2026, сохранить подтверждение утвержденной проектной документации.</x:v>
      </x:c>
      <x:c r="E39" s="26" t="str">
        <x:v>Средний</x:v>
      </x:c>
      <x:c r="F39" s="26" t="str">
        <x:v>Если оказываются услуги населению / используется соответствующий объект</x:v>
      </x:c>
      <x:c r="G39" s="26" t="str">
        <x:v>Не проверено</x:v>
      </x:c>
      <x:c r="H39" s="26" t="str"/>
      <x:c r="I39" s="26" t="str">
        <x:v>2026-09-01</x:v>
      </x:c>
      <x:c r="J39" s="26" t="str"/>
      <x:c r="K39" s="26" t="str"/>
      <x:c r="L39" s="26" t="str">
        <x:v>http://publication.pravo.gov.ru/document/0001202606020088</x:v>
      </x:c>
    </x:row>
    <x:row r="40">
      <x:c r="A40" s="26" t="n">
        <x:v>39</x:v>
      </x:c>
      <x:c r="B40" s="26" t="str">
        <x:v>Транспорт</x:v>
      </x:c>
      <x:c r="C40" s="26" t="str">
        <x:v>СП 2.5.4286-26</x:v>
      </x:c>
      <x:c r="D40" s="26" t="str">
        <x:v>Проверить, входит ли конкретный вид транспорта/объект инфраструктуры в область применения СП 2.5.4286-26.</x:v>
      </x:c>
      <x:c r="E40" s="26" t="str">
        <x:v>Высокий</x:v>
      </x:c>
      <x:c r="F40" s="26" t="str">
        <x:v>Только для охватываемых видов транспорта/инфраструктуры</x:v>
      </x:c>
      <x:c r="G40" s="26" t="str">
        <x:v>Не проверено</x:v>
      </x:c>
      <x:c r="H40" s="26" t="str"/>
      <x:c r="I40" s="26" t="str">
        <x:v>2026-09-01</x:v>
      </x:c>
      <x:c r="J40" s="26" t="str"/>
      <x:c r="K40" s="26" t="str"/>
      <x:c r="L40" s="26" t="str">
        <x:v>http://publication.pravo.gov.ru/document/0001202606020081</x:v>
      </x:c>
    </x:row>
    <x:row r="41">
      <x:c r="A41" s="26" t="n">
        <x:v>40</x:v>
      </x:c>
      <x:c r="B41" s="26" t="str">
        <x:v>Транспорт</x:v>
      </x:c>
      <x:c r="C41" s="26" t="str">
        <x:v>СП 2.5.4286-26</x:v>
      </x:c>
      <x:c r="D41" s="26" t="str">
        <x:v>Проверить параметры микроклимата и освещенности.</x:v>
      </x:c>
      <x:c r="E41" s="26" t="str">
        <x:v>Средний</x:v>
      </x:c>
      <x:c r="F41" s="26" t="str">
        <x:v>Только для охватываемых видов транспорта/инфраструктуры</x:v>
      </x:c>
      <x:c r="G41" s="26" t="str">
        <x:v>Не проверено</x:v>
      </x:c>
      <x:c r="H41" s="26" t="str"/>
      <x:c r="I41" s="26" t="str">
        <x:v>2026-09-01</x:v>
      </x:c>
      <x:c r="J41" s="26" t="str"/>
      <x:c r="K41" s="26" t="str"/>
      <x:c r="L41" s="26" t="str">
        <x:v>http://publication.pravo.gov.ru/document/0001202606020081</x:v>
      </x:c>
    </x:row>
    <x:row r="42">
      <x:c r="A42" s="26" t="n">
        <x:v>41</x:v>
      </x:c>
      <x:c r="B42" s="26" t="str">
        <x:v>Транспорт</x:v>
      </x:c>
      <x:c r="C42" s="26" t="str">
        <x:v>СП 2.5.4286-26</x:v>
      </x:c>
      <x:c r="D42" s="26" t="str">
        <x:v>Проверить шум, инфразвук, вибрацию и электромагнитные факторы — по применимости.</x:v>
      </x:c>
      <x:c r="E42" s="26" t="str">
        <x:v>Высокий</x:v>
      </x:c>
      <x:c r="F42" s="26" t="str">
        <x:v>Только для охватываемых видов транспорта/инфраструктуры</x:v>
      </x:c>
      <x:c r="G42" s="26" t="str">
        <x:v>Не проверено</x:v>
      </x:c>
      <x:c r="H42" s="26" t="str"/>
      <x:c r="I42" s="26" t="str">
        <x:v>2026-09-01</x:v>
      </x:c>
      <x:c r="J42" s="26" t="str"/>
      <x:c r="K42" s="26" t="str"/>
      <x:c r="L42" s="26" t="str">
        <x:v>http://publication.pravo.gov.ru/document/0001202606020081</x:v>
      </x:c>
    </x:row>
    <x:row r="43">
      <x:c r="A43" s="26" t="n">
        <x:v>42</x:v>
      </x:c>
      <x:c r="B43" s="26" t="str">
        <x:v>Транспорт</x:v>
      </x:c>
      <x:c r="C43" s="26" t="str">
        <x:v>СП 2.5.4286-26</x:v>
      </x:c>
      <x:c r="D43" s="26" t="str">
        <x:v>Проверить периодичность уборки и дезинфекции.</x:v>
      </x:c>
      <x:c r="E43" s="26" t="str">
        <x:v>Средний</x:v>
      </x:c>
      <x:c r="F43" s="26" t="str">
        <x:v>Только для охватываемых видов транспорта/инфраструктуры</x:v>
      </x:c>
      <x:c r="G43" s="26" t="str">
        <x:v>Не проверено</x:v>
      </x:c>
      <x:c r="H43" s="26" t="str"/>
      <x:c r="I43" s="26" t="str">
        <x:v>2026-09-01</x:v>
      </x:c>
      <x:c r="J43" s="26" t="str"/>
      <x:c r="K43" s="26" t="str"/>
      <x:c r="L43" s="26" t="str">
        <x:v>http://publication.pravo.gov.ru/document/0001202606020081</x:v>
      </x:c>
    </x:row>
    <x:row r="44">
      <x:c r="A44" s="26" t="n">
        <x:v>43</x:v>
      </x:c>
      <x:c r="B44" s="26" t="str">
        <x:v>Универсально</x:v>
      </x:c>
      <x:c r="C44" s="26" t="str">
        <x:v>Все применимые</x:v>
      </x:c>
      <x:c r="D44" s="26" t="str">
        <x:v>Провести короткий инструктаж/ознакомление ответственных сотрудников с применимыми изменениями.</x:v>
      </x:c>
      <x:c r="E44" s="26" t="str">
        <x:v>Средний</x:v>
      </x:c>
      <x:c r="F44" s="26" t="str">
        <x:v>Да</x:v>
      </x:c>
      <x:c r="G44" s="26" t="str">
        <x:v>Не проверено</x:v>
      </x:c>
      <x:c r="H44" s="26" t="str"/>
      <x:c r="I44" s="26" t="str">
        <x:v>2026-09-01</x:v>
      </x:c>
      <x:c r="J44" s="26" t="str"/>
      <x:c r="K44" s="26" t="str"/>
      <x:c r="L44" s="26" t="str">
        <x:v>https://zpp.rospotrebnadzor.ru/news/federal/575103</x:v>
      </x:c>
    </x:row>
    <x:row r="45">
      <x:c r="A45" s="26" t="n">
        <x:v>44</x:v>
      </x:c>
      <x:c r="B45" s="26" t="str">
        <x:v>Универсально</x:v>
      </x:c>
      <x:c r="C45" s="26" t="str">
        <x:v>Все применимые</x:v>
      </x:c>
      <x:c r="D45" s="26" t="str">
        <x:v>Зафиксировать незакрытые долгие задачи отдельным планом с ответственным и сроком.</x:v>
      </x:c>
      <x:c r="E45" s="26" t="str">
        <x:v>Средний</x:v>
      </x:c>
      <x:c r="F45" s="26" t="str">
        <x:v>Да</x:v>
      </x:c>
      <x:c r="G45" s="26" t="str">
        <x:v>Не проверено</x:v>
      </x:c>
      <x:c r="H45" s="26" t="str"/>
      <x:c r="I45" s="26" t="str">
        <x:v>2026-09-01</x:v>
      </x:c>
      <x:c r="J45" s="26" t="str"/>
      <x:c r="K45" s="26" t="str"/>
      <x:c r="L45" s="26" t="str">
        <x:v>https://zpp.rospotrebnadzor.ru/news/federal/575103</x:v>
      </x:c>
    </x:row>
    <x:row r="46">
      <x:c r="A46" s="26" t="n">
        <x:v>45</x:v>
      </x:c>
      <x:c r="B46" s="26" t="str">
        <x:v>Универсально</x:v>
      </x:c>
      <x:c r="C46" s="26" t="str">
        <x:v>Все применимые</x:v>
      </x:c>
      <x:c r="D46" s="26" t="str">
        <x:v>После 1 сентября использовать новые номера СП/СанПиН в вновь оформляемых документах.</x:v>
      </x:c>
      <x:c r="E46" s="26" t="str">
        <x:v>Высокий</x:v>
      </x:c>
      <x:c r="F46" s="26" t="str">
        <x:v>Да</x:v>
      </x:c>
      <x:c r="G46" s="26" t="str">
        <x:v>Не проверено</x:v>
      </x:c>
      <x:c r="H46" s="26" t="str"/>
      <x:c r="I46" s="26" t="str">
        <x:v>2026-09-01</x:v>
      </x:c>
      <x:c r="J46" s="26" t="str"/>
      <x:c r="K46" s="26" t="str"/>
      <x:c r="L46" s="26" t="str">
        <x:v>https://zpp.rospotrebnadzor.ru/news/federal/575103</x:v>
      </x:c>
    </x:row>
  </x:sheetData>
  <x:conditionalFormatting sqref="G2:G46">
    <x:cfRule type="expression" dxfId="0" priority="1">
      <x:formula>G2="Готово"</x:formula>
    </x:cfRule>
    <x:cfRule type="expression" dxfId="1" priority="2">
      <x:formula>G2="Нужен специалист"</x:formula>
    </x:cfRule>
  </x:conditionalFormatting>
  <x:conditionalFormatting sqref="E2:E46">
    <x:cfRule type="expression" dxfId="2" priority="3">
      <x:formula>E2="Высокий"</x:formula>
    </x:cfRule>
  </x:conditionalFormatting>
  <x:dataValidations count="2">
    <x:dataValidation type="list" sqref="G2:G46">
      <x:formula1>"Не относится,Не проверено,В работе,Готово,Нужен специалист"</x:formula1>
    </x:dataValidation>
    <x:dataValidation type="list" sqref="E2:E46">
      <x:formula1>"Высокий,Средний,Низкий"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e9e2c93eb6470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4" hidden="0" customWidth="1"/>
    <x:col min="4" max="4" width="32" hidden="0" customWidth="1"/>
    <x:col min="5" max="5" width="16" hidden="0" customWidth="1"/>
    <x:col min="6" max="6" width="4" hidden="0" customWidth="1"/>
  </x:cols>
  <x:sheetData>
    <x:row r="1">
      <x:c r="A1" s="42" t="str">
        <x:v>ГОТОВНОСТЬ К 1 СЕНТЯБРЯ 2026</x:v>
      </x:c>
      <x:c r="B1" s="42"/>
      <x:c r="C1" s="42"/>
      <x:c r="D1" s="42"/>
      <x:c r="E1" s="42"/>
      <x:c r="F1" s="42"/>
    </x:row>
    <x:row r="2">
      <x:c r="A2" s="9"/>
      <x:c r="B2" s="9"/>
      <x:c r="C2" s="9"/>
      <x:c r="D2" s="9"/>
      <x:c r="E2" s="9"/>
      <x:c r="F2" s="9"/>
    </x:row>
    <x:row r="3">
      <x:c r="A3" s="38" t="str">
        <x:v>Показатель</x:v>
      </x:c>
      <x:c r="B3" s="38" t="str">
        <x:v>Значение</x:v>
      </x:c>
      <x:c r="C3" s="9"/>
      <x:c r="D3" s="38" t="str">
        <x:v>Критичные задачи</x:v>
      </x:c>
      <x:c r="E3" s="38" t="str">
        <x:v>Количество</x:v>
      </x:c>
      <x:c r="F3" s="9"/>
    </x:row>
    <x:row r="4">
      <x:c r="A4" s="9" t="str">
        <x:v>Всего пунктов</x:v>
      </x:c>
      <x:c r="B4" s="9" t="n">
        <x:f>COUNTA('Чек-лист'!A2:A46)</x:f>
        <x:v>45</x:v>
      </x:c>
      <x:c r="C4" s="9"/>
      <x:c r="D4" s="9" t="str">
        <x:v>Высокий приоритет не готов</x:v>
      </x:c>
      <x:c r="E4" s="9" t="n">
        <x:f>COUNTIFS('Чек-лист'!E2:E46,"Высокий",'Чек-лист'!G2:G46,"Не проверено")</x:f>
        <x:v>26</x:v>
      </x:c>
      <x:c r="F4" s="9"/>
    </x:row>
    <x:row r="5">
      <x:c r="A5" s="9" t="str">
        <x:v>Готово</x:v>
      </x:c>
      <x:c r="B5" s="9" t="n">
        <x:f>COUNTIF('Чек-лист'!G2:G46,"Готово")</x:f>
        <x:v>0</x:v>
      </x:c>
      <x:c r="C5" s="9"/>
      <x:c r="D5" s="9" t="str">
        <x:v>Высокий приоритет в работе</x:v>
      </x:c>
      <x:c r="E5" s="9" t="n">
        <x:f>COUNTIFS('Чек-лист'!E2:E46,"Высокий",'Чек-лист'!G2:G46,"В работе")</x:f>
        <x:v>0</x:v>
      </x:c>
      <x:c r="F5" s="9"/>
    </x:row>
    <x:row r="6">
      <x:c r="A6" s="9" t="str">
        <x:v>В работе</x:v>
      </x:c>
      <x:c r="B6" s="9" t="n">
        <x:f>COUNTIF('Чек-лист'!G2:G46,"В работе")</x:f>
        <x:v>0</x:v>
      </x:c>
      <x:c r="C6" s="9"/>
      <x:c r="D6" s="9" t="str">
        <x:v>Высокий приоритет нужен специалист</x:v>
      </x:c>
      <x:c r="E6" s="9" t="n">
        <x:f>COUNTIFS('Чек-лист'!E2:E46,"Высокий",'Чек-лист'!G2:G46,"Нужен специалист")</x:f>
        <x:v>0</x:v>
      </x:c>
      <x:c r="F6" s="9"/>
    </x:row>
    <x:row r="7">
      <x:c r="A7" s="9" t="str">
        <x:v>Нужен специалист</x:v>
      </x:c>
      <x:c r="B7" s="9" t="n">
        <x:f>COUNTIF('Чек-лист'!G2:G46,"Нужен специалист")</x:f>
        <x:v>0</x:v>
      </x:c>
      <x:c r="C7" s="9"/>
      <x:c r="D7" s="9" t="str">
        <x:v>Высокий приоритет готов</x:v>
      </x:c>
      <x:c r="E7" s="9" t="n">
        <x:f>COUNTIFS('Чек-лист'!E2:E46,"Высокий",'Чек-лист'!G2:G46,"Готово")</x:f>
        <x:v>0</x:v>
      </x:c>
      <x:c r="F7" s="9"/>
    </x:row>
    <x:row r="8">
      <x:c r="A8" s="9" t="str">
        <x:v>Не проверено</x:v>
      </x:c>
      <x:c r="B8" s="9" t="n">
        <x:f>COUNTIF('Чек-лист'!G2:G46,"Не проверено")</x:f>
        <x:v>45</x:v>
      </x:c>
      <x:c r="C8" s="9"/>
      <x:c r="D8" s="9"/>
      <x:c r="E8" s="9"/>
      <x:c r="F8" s="9"/>
    </x:row>
    <x:row r="9">
      <x:c r="A9" s="9"/>
      <x:c r="B9" s="9"/>
      <x:c r="C9" s="9"/>
      <x:c r="D9" s="9"/>
      <x:c r="E9" s="9"/>
      <x:c r="F9" s="9"/>
    </x:row>
    <x:row r="10">
      <x:c r="A10" s="39" t="str">
        <x:v>Если есть пункт высокого приоритета со статусом «Не проверено» или «Нужен специалист», не отмечайте объект как готовый. Сначала зафиксируйте реальный риск и план закрытия.</x:v>
      </x:c>
      <x:c r="B10" s="39"/>
      <x:c r="C10" s="39"/>
      <x:c r="D10" s="39"/>
      <x:c r="E10" s="39"/>
      <x:c r="F10" s="39"/>
    </x:row>
    <x:row r="11">
      <x:c r="A11" s="39"/>
      <x:c r="B11" s="39"/>
      <x:c r="C11" s="39"/>
      <x:c r="D11" s="39"/>
      <x:c r="E11" s="39"/>
      <x:c r="F11" s="39"/>
    </x:row>
    <x:row r="12">
      <x:c r="A12" s="39"/>
      <x:c r="B12" s="39"/>
      <x:c r="C12" s="39"/>
      <x:c r="D12" s="39"/>
      <x:c r="E12" s="39"/>
      <x:c r="F12" s="39"/>
    </x:row>
    <x:row r="13">
      <x:c r="A13" s="9"/>
      <x:c r="B13" s="9"/>
      <x:c r="C13" s="9"/>
      <x:c r="D13" s="9"/>
      <x:c r="E13" s="9"/>
      <x:c r="F13" s="9"/>
    </x:row>
    <x:row r="14">
      <x:c r="A14" s="9"/>
      <x:c r="B14" s="9"/>
      <x:c r="C14" s="9"/>
      <x:c r="D14" s="9"/>
      <x:c r="E14" s="9"/>
      <x:c r="F14" s="9"/>
    </x:row>
  </x:sheetData>
  <x:mergeCells>
    <x:mergeCell ref="A1:F1"/>
    <x:mergeCell ref="A10:F1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24" hidden="0" customWidth="1"/>
    <x:col min="3" max="3" width="65" hidden="0" customWidth="1"/>
    <x:col min="4" max="4" width="14" hidden="0" customWidth="1"/>
  </x:cols>
  <x:sheetData>
    <x:row r="1">
      <x:c r="A1" s="20" t="str">
        <x:v>Документ / источник</x:v>
      </x:c>
      <x:c r="B1" s="20" t="str">
        <x:v>Роль</x:v>
      </x:c>
      <x:c r="C1" s="20" t="str">
        <x:v>URL</x:v>
      </x:c>
      <x:c r="D1" s="20" t="str">
        <x:v>Проверено</x:v>
      </x:c>
    </x:row>
    <x:row r="2">
      <x:c r="A2" s="26" t="str">
        <x:v>Роспотребнадзор: шесть новых санитарных правил</x:v>
      </x:c>
      <x:c r="B2" s="26" t="str">
        <x:v>Базовый официальный анонс</x:v>
      </x:c>
      <x:c r="C2" s="26" t="str">
        <x:v>https://zpp.rospotrebnadzor.ru/news/federal/575103</x:v>
      </x:c>
      <x:c r="D2" s="26" t="str">
        <x:v>29.08.2026</x:v>
      </x:c>
    </x:row>
    <x:row r="3">
      <x:c r="A3" s="26" t="str">
        <x:v>СП 2.2.4285-26</x:v>
      </x:c>
      <x:c r="B3" s="26" t="str">
        <x:v>Официальный текст</x:v>
      </x:c>
      <x:c r="C3" s="26" t="str">
        <x:v>http://publication.pravo.gov.ru/document/0001202606020080</x:v>
      </x:c>
      <x:c r="D3" s="26" t="str">
        <x:v>29.08.2026</x:v>
      </x:c>
    </x:row>
    <x:row r="4">
      <x:c r="A4" s="26" t="str">
        <x:v>СП 2.5.4286-26</x:v>
      </x:c>
      <x:c r="B4" s="26" t="str">
        <x:v>Официальный текст</x:v>
      </x:c>
      <x:c r="C4" s="26" t="str">
        <x:v>http://publication.pravo.gov.ru/document/0001202606020081</x:v>
      </x:c>
      <x:c r="D4" s="26" t="str">
        <x:v>29.08.2026</x:v>
      </x:c>
    </x:row>
    <x:row r="5">
      <x:c r="A5" s="26" t="str">
        <x:v>СП 2.3.6.4281-26</x:v>
      </x:c>
      <x:c r="B5" s="26" t="str">
        <x:v>Официальный текст</x:v>
      </x:c>
      <x:c r="C5" s="26" t="str">
        <x:v>http://publication.pravo.gov.ru/document/0001202606020079</x:v>
      </x:c>
      <x:c r="D5" s="26" t="str">
        <x:v>29.08.2026</x:v>
      </x:c>
    </x:row>
    <x:row r="6">
      <x:c r="A6" s="26" t="str">
        <x:v>СанПиН 2.3/2.4.4282-26</x:v>
      </x:c>
      <x:c r="B6" s="26" t="str">
        <x:v>Официальный текст</x:v>
      </x:c>
      <x:c r="C6" s="26" t="str">
        <x:v>http://publication.pravo.gov.ru/document/0001202606020084</x:v>
      </x:c>
      <x:c r="D6" s="26" t="str">
        <x:v>29.08.2026</x:v>
      </x:c>
    </x:row>
    <x:row r="7">
      <x:c r="A7" s="26" t="str">
        <x:v>СП 2.4.2.4283-26</x:v>
      </x:c>
      <x:c r="B7" s="26" t="str">
        <x:v>Официальный текст</x:v>
      </x:c>
      <x:c r="C7" s="26" t="str">
        <x:v>http://publication.pravo.gov.ru/document/0001202606020083</x:v>
      </x:c>
      <x:c r="D7" s="26" t="str">
        <x:v>29.08.2026</x:v>
      </x:c>
    </x:row>
    <x:row r="8">
      <x:c r="A8" s="26" t="str">
        <x:v>СП 2.1.4284-26</x:v>
      </x:c>
      <x:c r="B8" s="26" t="str">
        <x:v>Официальный текст</x:v>
      </x:c>
      <x:c r="C8" s="26" t="str">
        <x:v>http://publication.pravo.gov.ru/document/0001202606020088</x:v>
      </x:c>
      <x:c r="D8" s="26" t="str">
        <x:v>29.08.2026</x:v>
      </x:c>
    </x:row>
    <x:row r="9">
      <x:c r="A9" s="26" t="str">
        <x:v>Роспотребнадзор: условия труда</x:v>
      </x:c>
      <x:c r="B9" s="26" t="str">
        <x:v>Официальное разъяснение</x:v>
      </x:c>
      <x:c r="C9" s="26" t="str">
        <x:v>https://52.rospotrebnadzor.ru/press-tsentr/press-relizy-2026/13135/</x:v>
      </x:c>
      <x:c r="D9" s="26" t="str">
        <x:v>29.08.2026</x:v>
      </x:c>
    </x:row>
    <x:row r="10">
      <x:c r="A10" s="26" t="str">
        <x:v>ГАРАНТ: услуги/помещения</x:v>
      </x:c>
      <x:c r="B10" s="26" t="str">
        <x:v>Правовой обзор</x:v>
      </x:c>
      <x:c r="C10" s="26" t="str">
        <x:v>https://www.garant.ru/hotlaw/federal/2116371/</x:v>
      </x:c>
      <x:c r="D10" s="26" t="str">
        <x:v>29.08.2026</x:v>
      </x:c>
    </x:row>
    <x:row r="11">
      <x:c r="A11" s="26" t="str">
        <x:v>ГАРАНТ: продуктовая торговля</x:v>
      </x:c>
      <x:c r="B11" s="26" t="str">
        <x:v>Правовой обзор</x:v>
      </x:c>
      <x:c r="C11" s="26" t="str">
        <x:v>https://www.garant.ru/hotlaw/federal/2116380/</x:v>
      </x:c>
      <x:c r="D11" s="26" t="str">
        <x:v>29.08.2026</x:v>
      </x:c>
    </x:row>
    <x:row r="12">
      <x:c r="A12" s="26" t="str">
        <x:v>ГАРАНТ: общественное питание</x:v>
      </x:c>
      <x:c r="B12" s="26" t="str">
        <x:v>Правовой обзор</x:v>
      </x:c>
      <x:c r="C12" s="26" t="str">
        <x:v>https://www.garant.ru/hotlaw/federal/2116408/</x:v>
      </x:c>
      <x:c r="D12" s="26" t="str">
        <x:v>29.08.2026</x:v>
      </x:c>
    </x:row>
    <x:row r="13">
      <x:c r="A13" s="26" t="str">
        <x:v>ГАРАНТ: транспорт</x:v>
      </x:c>
      <x:c r="B13" s="26" t="str">
        <x:v>Правовой обзор</x:v>
      </x:c>
      <x:c r="C13" s="26" t="str">
        <x:v>https://www.garant.ru/hotlaw/federal/2116401/</x:v>
      </x:c>
      <x:c r="D13" s="26" t="str">
        <x:v>29.08.2026</x:v>
      </x:c>
    </x:row>
    <x:row r="14">
      <x:c r="A14" s="26" t="str">
        <x:v>ГАРАНТ: детские организации</x:v>
      </x:c>
      <x:c r="B14" s="26" t="str">
        <x:v>Сравнительный анализ</x:v>
      </x:c>
      <x:c r="C14" s="26" t="str">
        <x:v>https://base.garant.ru/412610700/</x:v>
      </x:c>
      <x:c r="D14" s="26" t="str">
        <x:v>29.08.2026</x:v>
      </x:c>
    </x:row>
  </x:sheetData>
  <x:pageMargins left="0.7" right="0.7" top="0.75" bottom="0.75" header="0.3" footer="0.3"/>
  <x:tableParts count="1">
    <x:tablePart xmlns:r="http://schemas.openxmlformats.org/officeDocument/2006/relationships" r:id="Rb0c2bca4e7ce4057"/>
  </x:tableParts>
</x:worksheet>
</file>