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4d2974f02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f40eb734a0834980"/>
    <x:sheet xmlns:r="http://schemas.openxmlformats.org/officeDocument/2006/relationships" name="Вводные" sheetId="2" r:id="R0dbd4327c2264bf9"/>
    <x:sheet xmlns:r="http://schemas.openxmlformats.org/officeDocument/2006/relationships" name="Юнит_экономика" sheetId="3" r:id="Rd0ff999e164a4480"/>
    <x:sheet xmlns:r="http://schemas.openxmlformats.org/officeDocument/2006/relationships" name="MOQ_и_запас" sheetId="4" r:id="R66dc440b72d141ad"/>
    <x:sheet xmlns:r="http://schemas.openxmlformats.org/officeDocument/2006/relationships" name="Денежный_цикл" sheetId="5" r:id="R1d8ad29c48694e3d"/>
    <x:sheet xmlns:r="http://schemas.openxmlformats.org/officeDocument/2006/relationships" name="Сценарии" sheetId="6" r:id="R02288f28e5b44e88"/>
    <x:sheet xmlns:r="http://schemas.openxmlformats.org/officeDocument/2006/relationships" name="Поставщики" sheetId="7" r:id="R95ccb37efe7a4ae4"/>
    <x:sheet xmlns:r="http://schemas.openxmlformats.org/officeDocument/2006/relationships" name="Дашборд" sheetId="8" r:id="R9a4af7bab17c4742"/>
    <x:sheet xmlns:r="http://schemas.openxmlformats.org/officeDocument/2006/relationships" name="Источники" sheetId="9" r:id="Rd56679ccd81543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#,##0;[Red](#,##0);-"/>
    <x:numFmt numFmtId="202" formatCode="0.0x"/>
    <x:numFmt numFmtId="203" formatCode="0%"/>
    <x:numFmt numFmtId="204" formatCode="0.0"/>
  </x:numFmts>
  <x:fonts count="16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  <x:font>
      <x:b/>
      <x:sz val="14"/>
      <x:color rgb="FF000000"/>
      <x:name val="Carlito"/>
    </x:font>
    <x:font>
      <x:b/>
      <x:sz val="16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8000"/>
      <x:name val="Arial"/>
    </x:font>
    <x:font>
      <x:sz val="11"/>
      <x:color rgb="FF000000"/>
      <x:name val="Arial"/>
    </x:font>
    <x:font>
      <x:b/>
      <x:sz val="14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E1E35"/>
      </x:patternFill>
    </x:fill>
    <x:fill>
      <x:patternFill patternType="solid">
        <x:fgColor rgb="FFF3EFE8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1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1" fontId="5" fillId="0" borderId="0" xfId="0" applyNumberFormat="1" applyFont="1" applyFill="1" applyBorder="1"/>
    <x:xf numFmtId="201" fontId="6" fillId="0" borderId="0" xfId="0" applyNumberFormat="1" applyFont="1" applyFill="1" applyBorder="1"/>
    <x:xf numFmtId="201" fontId="5" fillId="0" borderId="1" xfId="0" applyNumberFormat="1" applyFont="1" applyFill="1" applyBorder="1"/>
    <x:xf numFmtId="201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203" fontId="3" fillId="2" borderId="0" xfId="0" applyNumberFormat="1" applyFont="1" applyFill="1" applyBorder="1" applyAlignment="1">
      <x:alignment horizontal="center" vertical="center" wrapText="1"/>
    </x:xf>
    <x:xf numFmtId="203" fontId="3" fillId="2" borderId="1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11" fillId="2" borderId="0" xfId="0" applyNumberFormat="1" applyFont="1" applyFill="1" applyBorder="1" applyAlignment="1">
      <x:alignment horizontal="center" vertical="center" wrapText="1"/>
    </x:xf>
    <x:xf numFmtId="0" fontId="8" fillId="2" borderId="1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/>
    <x:xf numFmtId="0" fontId="10" fillId="3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/>
    </x:xf>
    <x:xf numFmtId="0" fontId="10" fillId="3" borderId="1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wrapText="1"/>
    </x:xf>
    <x:xf numFmtId="200" fontId="12" fillId="4" borderId="0" xfId="0" applyNumberFormat="1" applyFont="1" applyFill="1" applyBorder="1" applyAlignment="1">
      <x:alignment wrapText="1"/>
    </x:xf>
    <x:xf numFmtId="0" fontId="12" fillId="4" borderId="1" xfId="0" applyNumberFormat="1" applyFont="1" applyFill="1" applyBorder="1" applyAlignment="1">
      <x:alignment wrapText="1"/>
    </x:xf>
    <x:xf numFmtId="200" fontId="12" fillId="4" borderId="1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vertical="center" wrapText="1"/>
    </x:xf>
    <x:xf numFmtId="200" fontId="12" fillId="4" borderId="0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 applyAlignment="1">
      <x:alignment vertical="center" wrapText="1"/>
    </x:xf>
    <x:xf numFmtId="200" fontId="12" fillId="4" borderId="1" xfId="0" applyNumberFormat="1" applyFont="1" applyFill="1" applyBorder="1" applyAlignment="1">
      <x:alignment vertical="center" wrapText="1"/>
    </x:xf>
    <x:xf numFmtId="201" fontId="13" fillId="0" borderId="0" xfId="0" applyNumberFormat="1" applyFont="1" applyFill="1" applyBorder="1"/>
    <x:xf numFmtId="201" fontId="14" fillId="0" borderId="0" xfId="0" applyNumberFormat="1" applyFont="1" applyFill="1" applyBorder="1"/>
    <x:xf numFmtId="200" fontId="14" fillId="0" borderId="0" xfId="0" applyNumberFormat="1" applyFont="1" applyFill="1" applyBorder="1"/>
    <x:xf numFmtId="201" fontId="13" fillId="0" borderId="1" xfId="0" applyNumberFormat="1" applyFont="1" applyFill="1" applyBorder="1"/>
    <x:xf numFmtId="201" fontId="14" fillId="0" borderId="1" xfId="0" applyNumberFormat="1" applyFont="1" applyFill="1" applyBorder="1"/>
    <x:xf numFmtId="200" fontId="14" fillId="0" borderId="1" xfId="0" applyNumberFormat="1" applyFont="1" applyFill="1" applyBorder="1"/>
    <x:xf numFmtId="201" fontId="13" fillId="0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0" fontId="14" fillId="0" borderId="0" xfId="0" applyNumberFormat="1" applyFont="1" applyFill="1" applyBorder="1" applyAlignment="1">
      <x:alignment vertical="center"/>
    </x:xf>
    <x:xf numFmtId="201" fontId="13" fillId="0" borderId="1" xfId="0" applyNumberFormat="1" applyFont="1" applyFill="1" applyBorder="1" applyAlignment="1">
      <x:alignment vertical="center"/>
    </x:xf>
    <x:xf numFmtId="201" fontId="14" fillId="0" borderId="1" xfId="0" applyNumberFormat="1" applyFont="1" applyFill="1" applyBorder="1" applyAlignment="1">
      <x:alignment vertical="center"/>
    </x:xf>
    <x:xf numFmtId="200" fontId="14" fillId="0" borderId="1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/>
    <x:xf numFmtId="0" fontId="14" fillId="0" borderId="0" xfId="0" applyNumberFormat="1" applyFont="1" applyFill="1" applyBorder="1"/>
    <x:xf numFmtId="202" fontId="14" fillId="0" borderId="0" xfId="0" applyNumberFormat="1" applyFont="1" applyFill="1" applyBorder="1"/>
    <x:xf numFmtId="0" fontId="13" fillId="0" borderId="1" xfId="0" applyNumberFormat="1" applyFont="1" applyFill="1" applyBorder="1"/>
    <x:xf numFmtId="0" fontId="14" fillId="0" borderId="1" xfId="0" applyNumberFormat="1" applyFont="1" applyFill="1" applyBorder="1"/>
    <x:xf numFmtId="202" fontId="14" fillId="0" borderId="1" xfId="0" applyNumberFormat="1" applyFont="1" applyFill="1" applyBorder="1"/>
    <x:xf numFmtId="0" fontId="13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0" fontId="13" fillId="0" borderId="1" xfId="0" applyNumberFormat="1" applyFont="1" applyFill="1" applyBorder="1" applyAlignment="1">
      <x:alignment vertical="center"/>
    </x:xf>
    <x:xf numFmtId="0" fontId="14" fillId="0" borderId="1" xfId="0" applyNumberFormat="1" applyFont="1" applyFill="1" applyBorder="1" applyAlignment="1">
      <x:alignment vertical="center"/>
    </x:xf>
    <x:xf numFmtId="202" fontId="14" fillId="0" borderId="1" xfId="0" applyNumberFormat="1" applyFont="1" applyFill="1" applyBorder="1" applyAlignment="1">
      <x:alignment vertical="center"/>
    </x:xf>
    <x:xf numFmtId="200" fontId="12" fillId="4" borderId="0" xfId="0" applyNumberFormat="1" applyFont="1" applyFill="1" applyBorder="1"/>
    <x:xf numFmtId="0" fontId="12" fillId="4" borderId="0" xfId="0" applyNumberFormat="1" applyFont="1" applyFill="1" applyBorder="1"/>
    <x:xf numFmtId="0" fontId="11" fillId="2" borderId="0" xfId="0" applyNumberFormat="1" applyFont="1" applyFill="1" applyBorder="1"/>
    <x:xf numFmtId="203" fontId="11" fillId="2" borderId="0" xfId="0" applyNumberFormat="1" applyFont="1" applyFill="1" applyBorder="1" applyAlignment="1">
      <x:alignment horizontal="center" vertical="center" wrapText="1"/>
    </x:xf>
    <x:xf numFmtId="201" fontId="9" fillId="0" borderId="0" xfId="0" applyNumberFormat="1" applyFont="1" applyFill="1" applyBorder="1"/>
    <x:xf numFmtId="200" fontId="12" fillId="4" borderId="1" xfId="0" applyNumberFormat="1" applyFont="1" applyFill="1" applyBorder="1"/>
    <x:xf numFmtId="0" fontId="12" fillId="4" borderId="1" xfId="0" applyNumberFormat="1" applyFont="1" applyFill="1" applyBorder="1"/>
    <x:xf numFmtId="0" fontId="11" fillId="2" borderId="1" xfId="0" applyNumberFormat="1" applyFont="1" applyFill="1" applyBorder="1"/>
    <x:xf numFmtId="203" fontId="11" fillId="2" borderId="1" xfId="0" applyNumberFormat="1" applyFont="1" applyFill="1" applyBorder="1" applyAlignment="1">
      <x:alignment horizontal="center" vertical="center" wrapText="1"/>
    </x:xf>
    <x:xf numFmtId="201" fontId="9" fillId="0" borderId="1" xfId="0" applyNumberFormat="1" applyFont="1" applyFill="1" applyBorder="1"/>
    <x:xf numFmtId="200" fontId="12" fillId="4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 applyAlignment="1">
      <x:alignment vertical="center"/>
    </x:xf>
    <x:xf numFmtId="200" fontId="12" fillId="4" borderId="1" xfId="0" applyNumberFormat="1" applyFont="1" applyFill="1" applyBorder="1" applyAlignment="1">
      <x:alignment vertical="center"/>
    </x:xf>
    <x:xf numFmtId="0" fontId="12" fillId="4" borderId="1" xfId="0" applyNumberFormat="1" applyFont="1" applyFill="1" applyBorder="1" applyAlignment="1">
      <x:alignment vertical="center"/>
    </x:xf>
    <x:xf numFmtId="0" fontId="11" fillId="2" borderId="1" xfId="0" applyNumberFormat="1" applyFont="1" applyFill="1" applyBorder="1" applyAlignment="1">
      <x:alignment vertical="center"/>
    </x:xf>
    <x:xf numFmtId="201" fontId="9" fillId="0" borderId="1" xfId="0" applyNumberFormat="1" applyFont="1" applyFill="1" applyBorder="1" applyAlignment="1">
      <x:alignment vertical="center"/>
    </x:xf>
    <x:xf numFmtId="203" fontId="9" fillId="0" borderId="0" xfId="0" applyNumberFormat="1" applyFont="1" applyFill="1" applyBorder="1"/>
    <x:xf numFmtId="203" fontId="9" fillId="0" borderId="1" xfId="0" applyNumberFormat="1" applyFont="1" applyFill="1" applyBorder="1"/>
    <x:xf numFmtId="203" fontId="9" fillId="0" borderId="0" xfId="0" applyNumberFormat="1" applyFont="1" applyFill="1" applyBorder="1" applyAlignment="1">
      <x:alignment vertical="center"/>
    </x:xf>
    <x:xf numFmtId="203" fontId="9" fillId="0" borderId="1" xfId="0" applyNumberFormat="1" applyFont="1" applyFill="1" applyBorder="1" applyAlignment="1">
      <x:alignment vertical="center"/>
    </x:xf>
    <x:xf numFmtId="200" fontId="13" fillId="0" borderId="0" xfId="0" applyNumberFormat="1" applyFont="1" applyFill="1" applyBorder="1"/>
    <x:xf numFmtId="202" fontId="13" fillId="0" borderId="0" xfId="0" applyNumberFormat="1" applyFont="1" applyFill="1" applyBorder="1"/>
    <x:xf numFmtId="0" fontId="15" fillId="0" borderId="0" xfId="0" applyNumberFormat="1" applyFont="1" applyFill="1" applyBorder="1"/>
    <x:xf numFmtId="200" fontId="13" fillId="0" borderId="1" xfId="0" applyNumberFormat="1" applyFont="1" applyFill="1" applyBorder="1"/>
    <x:xf numFmtId="202" fontId="13" fillId="0" borderId="1" xfId="0" applyNumberFormat="1" applyFont="1" applyFill="1" applyBorder="1"/>
    <x:xf numFmtId="0" fontId="15" fillId="0" borderId="1" xfId="0" applyNumberFormat="1" applyFont="1" applyFill="1" applyBorder="1"/>
    <x:xf numFmtId="200" fontId="13" fillId="0" borderId="0" xfId="0" applyNumberFormat="1" applyFont="1" applyFill="1" applyBorder="1" applyAlignment="1">
      <x:alignment vertical="center"/>
    </x:xf>
    <x:xf numFmtId="202" fontId="13" fillId="0" borderId="0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vertical="center"/>
    </x:xf>
    <x:xf numFmtId="200" fontId="13" fillId="0" borderId="1" xfId="0" applyNumberFormat="1" applyFont="1" applyFill="1" applyBorder="1" applyAlignment="1">
      <x:alignment vertical="center"/>
    </x:xf>
    <x:xf numFmtId="202" fontId="13" fillId="0" borderId="1" xfId="0" applyNumberFormat="1" applyFont="1" applyFill="1" applyBorder="1" applyAlignment="1">
      <x:alignment vertical="center"/>
    </x:xf>
    <x:xf numFmtId="0" fontId="15" fillId="0" borderId="1" xfId="0" applyNumberFormat="1" applyFont="1" applyFill="1" applyBorder="1" applyAlignment="1">
      <x:alignment vertical="center"/>
    </x:xf>
    <x:xf numFmtId="201" fontId="13" fillId="0" borderId="0" xfId="0" applyNumberFormat="1" applyFont="1" applyFill="1" applyBorder="1" applyAlignment="1">
      <x:alignment vertical="center" wrapText="1"/>
    </x:xf>
    <x:xf numFmtId="201" fontId="14" fillId="0" borderId="0" xfId="0" applyNumberFormat="1" applyFont="1" applyFill="1" applyBorder="1" applyAlignment="1">
      <x:alignment vertical="center" wrapText="1"/>
    </x:xf>
    <x:xf numFmtId="200" fontId="14" fillId="0" borderId="0" xfId="0" applyNumberFormat="1" applyFont="1" applyFill="1" applyBorder="1" applyAlignment="1">
      <x:alignment vertical="center" wrapText="1"/>
    </x:xf>
    <x:xf numFmtId="201" fontId="13" fillId="0" borderId="1" xfId="0" applyNumberFormat="1" applyFont="1" applyFill="1" applyBorder="1" applyAlignment="1">
      <x:alignment vertical="center" wrapText="1"/>
    </x:xf>
    <x:xf numFmtId="201" fontId="14" fillId="0" borderId="1" xfId="0" applyNumberFormat="1" applyFont="1" applyFill="1" applyBorder="1" applyAlignment="1">
      <x:alignment vertical="center" wrapText="1"/>
    </x:xf>
    <x:xf numFmtId="200" fontId="14" fillId="0" borderId="1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202" fontId="14" fillId="0" borderId="0" xfId="0" applyNumberFormat="1" applyFont="1" applyFill="1" applyBorder="1" applyAlignment="1">
      <x:alignment vertical="center" wrapText="1"/>
    </x:xf>
    <x:xf numFmtId="0" fontId="13" fillId="0" borderId="1" xfId="0" applyNumberFormat="1" applyFont="1" applyFill="1" applyBorder="1" applyAlignment="1">
      <x:alignment vertical="center" wrapText="1"/>
    </x:xf>
    <x:xf numFmtId="0" fontId="14" fillId="0" borderId="1" xfId="0" applyNumberFormat="1" applyFont="1" applyFill="1" applyBorder="1" applyAlignment="1">
      <x:alignment vertical="center" wrapText="1"/>
    </x:xf>
    <x:xf numFmtId="202" fontId="14" fillId="0" borderId="1" xfId="0" applyNumberFormat="1" applyFont="1" applyFill="1" applyBorder="1" applyAlignment="1">
      <x:alignment vertical="center" wrapText="1"/>
    </x:xf>
    <x:xf numFmtId="201" fontId="9" fillId="0" borderId="0" xfId="0" applyNumberFormat="1" applyFont="1" applyFill="1" applyBorder="1" applyAlignment="1">
      <x:alignment vertical="center" wrapText="1"/>
    </x:xf>
    <x:xf numFmtId="201" fontId="9" fillId="0" borderId="1" xfId="0" applyNumberFormat="1" applyFont="1" applyFill="1" applyBorder="1" applyAlignment="1">
      <x:alignment vertical="center" wrapText="1"/>
    </x:xf>
    <x:xf numFmtId="203" fontId="9" fillId="0" borderId="0" xfId="0" applyNumberFormat="1" applyFont="1" applyFill="1" applyBorder="1" applyAlignment="1">
      <x:alignment vertical="center" wrapText="1"/>
    </x:xf>
    <x:xf numFmtId="203" fontId="9" fillId="0" borderId="1" xfId="0" applyNumberFormat="1" applyFont="1" applyFill="1" applyBorder="1" applyAlignment="1">
      <x:alignment vertical="center" wrapText="1"/>
    </x:xf>
    <x:xf numFmtId="200" fontId="13" fillId="0" borderId="0" xfId="0" applyNumberFormat="1" applyFont="1" applyFill="1" applyBorder="1" applyAlignment="1">
      <x:alignment vertical="center" wrapText="1"/>
    </x:xf>
    <x:xf numFmtId="202" fontId="13" fillId="0" borderId="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200" fontId="13" fillId="0" borderId="1" xfId="0" applyNumberFormat="1" applyFont="1" applyFill="1" applyBorder="1" applyAlignment="1">
      <x:alignment vertical="center" wrapText="1"/>
    </x:xf>
    <x:xf numFmtId="202" fontId="13" fillId="0" borderId="1" xfId="0" applyNumberFormat="1" applyFont="1" applyFill="1" applyBorder="1" applyAlignment="1">
      <x:alignment vertical="center" wrapText="1"/>
    </x:xf>
    <x:xf numFmtId="0" fontId="11" fillId="2" borderId="1" xfId="0" applyNumberFormat="1" applyFont="1" applyFill="1" applyBorder="1" applyAlignment="1">
      <x:alignment vertical="center" wrapText="1"/>
    </x:xf>
    <x:xf numFmtId="0" fontId="15" fillId="0" borderId="1" xfId="0" applyNumberFormat="1" applyFont="1" applyFill="1" applyBorder="1" applyAlignment="1">
      <x:alignment vertical="center" wrapText="1"/>
    </x:xf>
    <x:xf numFmtId="201" fontId="12" fillId="4" borderId="0" xfId="0" applyNumberFormat="1" applyFont="1" applyFill="1" applyBorder="1" applyAlignment="1">
      <x:alignment vertical="center" wrapText="1"/>
    </x:xf>
    <x:xf numFmtId="201" fontId="12" fillId="4" borderId="1" xfId="0" applyNumberFormat="1" applyFont="1" applyFill="1" applyBorder="1" applyAlignment="1">
      <x:alignment vertical="center" wrapText="1"/>
    </x:xf>
    <x:xf numFmtId="204" fontId="14" fillId="0" borderId="0" xfId="0" applyNumberFormat="1" applyFont="1" applyFill="1" applyBorder="1" applyAlignment="1">
      <x:alignment vertical="center" wrapText="1"/>
    </x:xf>
    <x:xf numFmtId="204" fontId="14" fillId="0" borderId="1" xfId="0" applyNumberFormat="1" applyFont="1" applyFill="1" applyBorder="1" applyAlignment="1">
      <x:alignment vertical="center" wrapText="1"/>
    </x:xf>
    <x:xf numFmtId="204" fontId="1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ill>
        <x:patternFill patternType="solid">
          <x:bgColor rgb="FFD9EAD3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e5e63e8844c5d" /><Relationship Type="http://schemas.openxmlformats.org/officeDocument/2006/relationships/theme" Target="/xl/theme/theme1.xml" Id="Rec145b5e157048f3" /><Relationship Type="http://schemas.openxmlformats.org/officeDocument/2006/relationships/sharedStrings" Target="/xl/sharedStrings.xml" Id="Re4f452c93e2f44e1" /><Relationship Type="http://schemas.openxmlformats.org/officeDocument/2006/relationships/worksheet" Target="/xl/worksheets/sheet1.xml" Id="Rf40eb734a0834980" /><Relationship Type="http://schemas.openxmlformats.org/officeDocument/2006/relationships/worksheet" Target="/xl/worksheets/sheet2.xml" Id="R0dbd4327c2264bf9" /><Relationship Type="http://schemas.openxmlformats.org/officeDocument/2006/relationships/worksheet" Target="/xl/worksheets/sheet3.xml" Id="Rd0ff999e164a4480" /><Relationship Type="http://schemas.openxmlformats.org/officeDocument/2006/relationships/worksheet" Target="/xl/worksheets/sheet4.xml" Id="R66dc440b72d141ad" /><Relationship Type="http://schemas.openxmlformats.org/officeDocument/2006/relationships/worksheet" Target="/xl/worksheets/sheet5.xml" Id="R1d8ad29c48694e3d" /><Relationship Type="http://schemas.openxmlformats.org/officeDocument/2006/relationships/worksheet" Target="/xl/worksheets/sheet6.xml" Id="R02288f28e5b44e88" /><Relationship Type="http://schemas.openxmlformats.org/officeDocument/2006/relationships/worksheet" Target="/xl/worksheets/sheet7.xml" Id="R95ccb37efe7a4ae4" /><Relationship Type="http://schemas.openxmlformats.org/officeDocument/2006/relationships/worksheet" Target="/xl/worksheets/sheet8.xml" Id="R9a4af7bab17c4742" /><Relationship Type="http://schemas.openxmlformats.org/officeDocument/2006/relationships/worksheet" Target="/xl/worksheets/sheet9.xml" Id="Rd56679ccd815434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e518c91fdc046e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Операционный результат по сценариям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Результат/мес., ₽</c:v>
          </c:tx>
          <c:cat>
            <c:strRef>
              <c:f>'Дашборд'!$A$20:$A$23</c:f>
              <c:strCache>
                <c:ptCount val="0"/>
              </c:strCache>
            </c:strRef>
          </c:cat>
          <c:val>
            <c:numRef>
              <c:f>'Дашборд'!$B$20:$B$23</c:f>
              <c:numCache>
                <c:formatCode>#,##0;[Red](#,##0);-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</xdr:row>
      <xdr:rowOff>0</xdr:rowOff>
    </xdr:from>
    <xdr:to>
      <xdr:col>11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e518c91fdc046e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e61704f460d3496e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0" hidden="0" customWidth="1"/>
  </x:cols>
  <x:sheetData>
    <x:row r="1" ht="28" customHeight="1">
      <x:c r="A1" s="60" t="str">
        <x:v>WHITE LABEL — ЭКОНОМИКА, MOQ И ОБОРОТНЫЙ КАПИТАЛ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  <x:c r="P1" s="70"/>
      <x:c r="Q1" s="70"/>
      <x:c r="R1" s="70"/>
      <x:c r="S1" s="70"/>
      <x:c r="T1" s="70"/>
      <x:c r="U1" s="70"/>
      <x:c r="V1" s="70"/>
      <x:c r="W1" s="70"/>
      <x:c r="X1" s="70"/>
      <x:c r="Y1" s="70"/>
      <x:c r="Z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  <x:c r="T2" s="70"/>
      <x:c r="U2" s="70"/>
      <x:c r="V2" s="70"/>
      <x:c r="W2" s="70"/>
      <x:c r="X2" s="70"/>
      <x:c r="Y2" s="70"/>
      <x:c r="Z2" s="70"/>
    </x:row>
    <x:row r="3">
      <x:c r="A3" s="71" t="str">
        <x:v>Назначение</x:v>
      </x:c>
      <x:c r="B3" s="72" t="str">
        <x:v>Проверить экономику одного SKU до первой партии и повторного заказа.</x:v>
      </x:c>
      <x:c r="C3" s="70"/>
      <x:c r="D3" s="70"/>
      <x:c r="E3" s="70"/>
      <x:c r="F3" s="70"/>
      <x:c r="G3" s="70"/>
      <x:c r="H3" s="70"/>
      <x:c r="I3" s="70"/>
      <x:c r="J3" s="70"/>
      <x:c r="K3" s="70"/>
      <x:c r="L3" s="70"/>
      <x:c r="M3" s="70"/>
      <x:c r="N3" s="70"/>
      <x:c r="O3" s="70"/>
      <x:c r="P3" s="70"/>
      <x:c r="Q3" s="70"/>
      <x:c r="R3" s="70"/>
      <x:c r="S3" s="70"/>
      <x:c r="T3" s="70"/>
      <x:c r="U3" s="70"/>
      <x:c r="V3" s="70"/>
      <x:c r="W3" s="70"/>
      <x:c r="X3" s="70"/>
      <x:c r="Y3" s="70"/>
      <x:c r="Z3" s="70"/>
    </x:row>
    <x:row r="4">
      <x:c r="A4" s="71" t="str">
        <x:v>Что менять</x:v>
      </x:c>
      <x:c r="B4" s="72" t="str">
        <x:v>Только синие/жёлтые вводные на листе «Вводные» и баллы поставщиков.</x:v>
      </x:c>
      <x:c r="C4" s="70"/>
      <x:c r="D4" s="70"/>
      <x:c r="E4" s="70"/>
      <x:c r="F4" s="70"/>
      <x:c r="G4" s="70"/>
      <x:c r="H4" s="70"/>
      <x:c r="I4" s="70"/>
      <x:c r="J4" s="70"/>
      <x:c r="K4" s="70"/>
      <x:c r="L4" s="70"/>
      <x:c r="M4" s="70"/>
      <x:c r="N4" s="70"/>
      <x:c r="O4" s="70"/>
      <x:c r="P4" s="70"/>
      <x:c r="Q4" s="70"/>
      <x:c r="R4" s="70"/>
      <x:c r="S4" s="70"/>
      <x:c r="T4" s="70"/>
      <x:c r="U4" s="70"/>
      <x:c r="V4" s="70"/>
      <x:c r="W4" s="70"/>
      <x:c r="X4" s="70"/>
      <x:c r="Y4" s="70"/>
      <x:c r="Z4" s="70"/>
    </x:row>
    <x:row r="5">
      <x:c r="A5" s="71" t="str">
        <x:v>Что является фактом</x:v>
      </x:c>
      <x:c r="B5" s="72" t="str">
        <x:v>Публичные источники вынесены на лист «Источники»; они не используются как «средние по рынку».</x:v>
      </x:c>
      <x:c r="C5" s="70"/>
      <x:c r="D5" s="70"/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0"/>
      <x:c r="S5" s="70"/>
      <x:c r="T5" s="70"/>
      <x:c r="U5" s="70"/>
      <x:c r="V5" s="70"/>
      <x:c r="W5" s="70"/>
      <x:c r="X5" s="70"/>
      <x:c r="Y5" s="70"/>
      <x:c r="Z5" s="70"/>
    </x:row>
    <x:row r="6">
      <x:c r="A6" s="71" t="str">
        <x:v>Что является сценарием</x:v>
      </x:c>
      <x:c r="B6" s="72" t="str">
        <x:v>Цена, себестоимость, комиссии, реклама, MOQ, продажи, сроки и налог — демонстрационные вводные.</x:v>
      </x:c>
      <x:c r="C6" s="70"/>
      <x:c r="D6" s="70"/>
      <x:c r="E6" s="70"/>
      <x:c r="F6" s="70"/>
      <x:c r="G6" s="70"/>
      <x:c r="H6" s="70"/>
      <x:c r="I6" s="70"/>
      <x:c r="J6" s="70"/>
      <x:c r="K6" s="70"/>
      <x:c r="L6" s="70"/>
      <x:c r="M6" s="70"/>
      <x:c r="N6" s="70"/>
      <x:c r="O6" s="70"/>
      <x:c r="P6" s="70"/>
      <x:c r="Q6" s="70"/>
      <x:c r="R6" s="70"/>
      <x:c r="S6" s="70"/>
      <x:c r="T6" s="70"/>
      <x:c r="U6" s="70"/>
      <x:c r="V6" s="70"/>
      <x:c r="W6" s="70"/>
      <x:c r="X6" s="70"/>
      <x:c r="Y6" s="70"/>
      <x:c r="Z6" s="70"/>
    </x:row>
    <x:row r="7">
      <x:c r="A7" s="71" t="str">
        <x:v>Логика</x:v>
      </x:c>
      <x:c r="B7" s="72" t="str">
        <x:v>Цена → полный вклад единицы → точка безубыточности → эффективный MOQ → точка повторного заказа → пиковая потребность в деньгах → решение.</x:v>
      </x:c>
      <x:c r="C7" s="70"/>
      <x:c r="D7" s="70"/>
      <x:c r="E7" s="70"/>
      <x:c r="F7" s="70"/>
      <x:c r="G7" s="70"/>
      <x:c r="H7" s="70"/>
      <x:c r="I7" s="70"/>
      <x:c r="J7" s="70"/>
      <x:c r="K7" s="70"/>
      <x:c r="L7" s="70"/>
      <x:c r="M7" s="70"/>
      <x:c r="N7" s="70"/>
      <x:c r="O7" s="70"/>
      <x:c r="P7" s="70"/>
      <x:c r="Q7" s="70"/>
      <x:c r="R7" s="70"/>
      <x:c r="S7" s="70"/>
      <x:c r="T7" s="70"/>
      <x:c r="U7" s="70"/>
      <x:c r="V7" s="70"/>
      <x:c r="W7" s="70"/>
      <x:c r="X7" s="70"/>
      <x:c r="Y7" s="70"/>
      <x:c r="Z7" s="70"/>
    </x:row>
    <x:row r="8">
      <x:c r="A8" s="71" t="str">
        <x:v>Нули</x:v>
      </x:c>
      <x:c r="B8" s="72" t="str">
        <x:v>Отображаются как «-».</x:v>
      </x:c>
      <x:c r="C8" s="70"/>
      <x:c r="D8" s="70"/>
      <x:c r="E8" s="70"/>
      <x:c r="F8" s="70"/>
      <x:c r="G8" s="70"/>
      <x:c r="H8" s="70"/>
      <x:c r="I8" s="70"/>
      <x:c r="J8" s="70"/>
      <x:c r="K8" s="70"/>
      <x:c r="L8" s="70"/>
      <x:c r="M8" s="70"/>
      <x:c r="N8" s="70"/>
      <x:c r="O8" s="70"/>
      <x:c r="P8" s="70"/>
      <x:c r="Q8" s="70"/>
      <x:c r="R8" s="70"/>
      <x:c r="S8" s="70"/>
      <x:c r="T8" s="70"/>
      <x:c r="U8" s="70"/>
      <x:c r="V8" s="70"/>
      <x:c r="W8" s="70"/>
      <x:c r="X8" s="70"/>
      <x:c r="Y8" s="70"/>
      <x:c r="Z8" s="70"/>
    </x:row>
    <x:row r="9">
      <x:c r="A9" s="71" t="str">
        <x:v>Отрицательные</x:v>
      </x:c>
      <x:c r="B9" s="72" t="str">
        <x:v>Красные и в скобках.</x:v>
      </x:c>
      <x:c r="C9" s="70"/>
      <x:c r="D9" s="70"/>
      <x:c r="E9" s="70"/>
      <x:c r="F9" s="70"/>
      <x:c r="G9" s="70"/>
      <x:c r="H9" s="70"/>
      <x:c r="I9" s="70"/>
      <x:c r="J9" s="70"/>
      <x:c r="K9" s="70"/>
      <x:c r="L9" s="70"/>
      <x:c r="M9" s="70"/>
      <x:c r="N9" s="70"/>
      <x:c r="O9" s="70"/>
      <x:c r="P9" s="70"/>
      <x:c r="Q9" s="70"/>
      <x:c r="R9" s="70"/>
      <x:c r="S9" s="70"/>
      <x:c r="T9" s="70"/>
      <x:c r="U9" s="70"/>
      <x:c r="V9" s="70"/>
      <x:c r="W9" s="70"/>
      <x:c r="X9" s="70"/>
      <x:c r="Y9" s="70"/>
      <x:c r="Z9" s="70"/>
    </x:row>
    <x:row r="10">
      <x:c r="A10" s="71" t="str">
        <x:v>Ключевой риск</x:v>
      </x:c>
      <x:c r="B10" s="72" t="str">
        <x:v>Вторая партия может потребовать денег задолго до полной распродажи первой.</x:v>
      </x:c>
      <x:c r="C10" s="70"/>
      <x:c r="D10" s="70"/>
      <x:c r="E10" s="70"/>
      <x:c r="F10" s="70"/>
      <x:c r="G10" s="70"/>
      <x:c r="H10" s="70"/>
      <x:c r="I10" s="70"/>
      <x:c r="J10" s="70"/>
      <x:c r="K10" s="70"/>
      <x:c r="L10" s="70"/>
      <x:c r="M10" s="70"/>
      <x:c r="N10" s="70"/>
      <x:c r="O10" s="70"/>
      <x:c r="P10" s="70"/>
      <x:c r="Q10" s="70"/>
      <x:c r="R10" s="70"/>
      <x:c r="S10" s="70"/>
      <x:c r="T10" s="70"/>
      <x:c r="U10" s="70"/>
      <x:c r="V10" s="70"/>
      <x:c r="W10" s="70"/>
      <x:c r="X10" s="70"/>
      <x:c r="Y10" s="70"/>
      <x:c r="Z10" s="70"/>
    </x:row>
    <x:row r="11">
      <x:c r="A11" s="71" t="str">
        <x:v>Решение</x:v>
      </x:c>
      <x:c r="B11" s="72" t="str">
        <x:v>Дашборд: ПИЛОТ / ПЕРЕСЧИТАТЬ / НЕ ЗАПУСКАТЬ.</x:v>
      </x:c>
      <x:c r="C11" s="70"/>
      <x:c r="D11" s="70"/>
      <x:c r="E11" s="70"/>
      <x:c r="F11" s="70"/>
      <x:c r="G11" s="70"/>
      <x:c r="H11" s="70"/>
      <x:c r="I11" s="70"/>
      <x:c r="J11" s="70"/>
      <x:c r="K11" s="70"/>
      <x:c r="L11" s="70"/>
      <x:c r="M11" s="70"/>
      <x:c r="N11" s="70"/>
      <x:c r="O11" s="70"/>
      <x:c r="P11" s="70"/>
      <x:c r="Q11" s="70"/>
      <x:c r="R11" s="70"/>
      <x:c r="S11" s="70"/>
      <x:c r="T11" s="70"/>
      <x:c r="U11" s="70"/>
      <x:c r="V11" s="70"/>
      <x:c r="W11" s="70"/>
      <x:c r="X11" s="70"/>
      <x:c r="Y11" s="70"/>
      <x:c r="Z11" s="70"/>
    </x:row>
    <x:row r="12">
      <x:c r="A12" s="70"/>
      <x:c r="B12" s="70"/>
      <x:c r="C12" s="70"/>
      <x:c r="D12" s="70"/>
      <x:c r="E12" s="70"/>
      <x:c r="F12" s="70"/>
      <x:c r="G12" s="70"/>
      <x:c r="H12" s="70"/>
      <x:c r="I12" s="70"/>
      <x:c r="J12" s="70"/>
      <x:c r="K12" s="70"/>
      <x:c r="L12" s="70"/>
      <x:c r="M12" s="70"/>
      <x:c r="N12" s="70"/>
      <x:c r="O12" s="70"/>
      <x:c r="P12" s="70"/>
      <x:c r="Q12" s="70"/>
      <x:c r="R12" s="70"/>
      <x:c r="S12" s="70"/>
      <x:c r="T12" s="70"/>
      <x:c r="U12" s="70"/>
      <x:c r="V12" s="70"/>
      <x:c r="W12" s="70"/>
      <x:c r="X12" s="70"/>
      <x:c r="Y12" s="70"/>
      <x:c r="Z12" s="70"/>
    </x:row>
    <x:row r="13">
      <x:c r="A13" s="64" t="str">
        <x:v>Цвет</x:v>
      </x:c>
      <x:c r="B13" s="64" t="str">
        <x:v>Смысл</x:v>
      </x:c>
      <x:c r="C13" s="70"/>
      <x:c r="D13" s="70"/>
      <x:c r="E13" s="70"/>
      <x:c r="F13" s="70"/>
      <x:c r="G13" s="70"/>
      <x:c r="H13" s="70"/>
      <x:c r="I13" s="70"/>
      <x:c r="J13" s="70"/>
      <x:c r="K13" s="70"/>
      <x:c r="L13" s="70"/>
      <x:c r="M13" s="70"/>
      <x:c r="N13" s="70"/>
      <x:c r="O13" s="70"/>
      <x:c r="P13" s="70"/>
      <x:c r="Q13" s="70"/>
      <x:c r="R13" s="70"/>
      <x:c r="S13" s="70"/>
      <x:c r="T13" s="70"/>
      <x:c r="U13" s="70"/>
      <x:c r="V13" s="70"/>
      <x:c r="W13" s="70"/>
      <x:c r="X13" s="70"/>
      <x:c r="Y13" s="70"/>
      <x:c r="Z13" s="70"/>
    </x:row>
    <x:row r="14">
      <x:c r="A14" s="70" t="str">
        <x:v>Синий текст + жёлтый фон</x:v>
      </x:c>
      <x:c r="B14" s="70" t="str">
        <x:v>Пользовательские вводные</x:v>
      </x:c>
      <x:c r="C14" s="70"/>
      <x:c r="D14" s="70"/>
      <x:c r="E14" s="70"/>
      <x:c r="F14" s="70"/>
      <x:c r="G14" s="70"/>
      <x:c r="H14" s="70"/>
      <x:c r="I14" s="70"/>
      <x:c r="J14" s="70"/>
      <x:c r="K14" s="70"/>
      <x:c r="L14" s="70"/>
      <x:c r="M14" s="70"/>
      <x:c r="N14" s="70"/>
      <x:c r="O14" s="70"/>
      <x:c r="P14" s="70"/>
      <x:c r="Q14" s="70"/>
      <x:c r="R14" s="70"/>
      <x:c r="S14" s="70"/>
      <x:c r="T14" s="70"/>
      <x:c r="U14" s="70"/>
      <x:c r="V14" s="70"/>
      <x:c r="W14" s="70"/>
      <x:c r="X14" s="70"/>
      <x:c r="Y14" s="70"/>
      <x:c r="Z14" s="70"/>
    </x:row>
    <x:row r="15">
      <x:c r="A15" s="70" t="str">
        <x:v>Зелёный текст</x:v>
      </x:c>
      <x:c r="B15" s="70" t="str">
        <x:v>Ссылка на расчёт другого листа</x:v>
      </x:c>
      <x:c r="C15" s="70"/>
      <x:c r="D15" s="70"/>
      <x:c r="E15" s="70"/>
      <x:c r="F15" s="70"/>
      <x:c r="G15" s="70"/>
      <x:c r="H15" s="70"/>
      <x:c r="I15" s="70"/>
      <x:c r="J15" s="70"/>
      <x:c r="K15" s="70"/>
      <x:c r="L15" s="70"/>
      <x:c r="M15" s="70"/>
      <x:c r="N15" s="70"/>
      <x:c r="O15" s="70"/>
      <x:c r="P15" s="70"/>
      <x:c r="Q15" s="70"/>
      <x:c r="R15" s="70"/>
      <x:c r="S15" s="70"/>
      <x:c r="T15" s="70"/>
      <x:c r="U15" s="70"/>
      <x:c r="V15" s="70"/>
      <x:c r="W15" s="70"/>
      <x:c r="X15" s="70"/>
      <x:c r="Y15" s="70"/>
      <x:c r="Z15" s="70"/>
    </x:row>
    <x:row r="16">
      <x:c r="A16" s="70" t="str">
        <x:v>Чёрный текст</x:v>
      </x:c>
      <x:c r="B16" s="70" t="str">
        <x:v>Формула / расчёт</x:v>
      </x:c>
      <x:c r="C16" s="70"/>
      <x:c r="D16" s="70"/>
      <x:c r="E16" s="70"/>
      <x:c r="F16" s="70"/>
      <x:c r="G16" s="70"/>
      <x:c r="H16" s="70"/>
      <x:c r="I16" s="70"/>
      <x:c r="J16" s="70"/>
      <x:c r="K16" s="70"/>
      <x:c r="L16" s="70"/>
      <x:c r="M16" s="70"/>
      <x:c r="N16" s="70"/>
      <x:c r="O16" s="70"/>
      <x:c r="P16" s="70"/>
      <x:c r="Q16" s="70"/>
      <x:c r="R16" s="70"/>
      <x:c r="S16" s="70"/>
      <x:c r="T16" s="70"/>
      <x:c r="U16" s="70"/>
      <x:c r="V16" s="70"/>
      <x:c r="W16" s="70"/>
      <x:c r="X16" s="70"/>
      <x:c r="Y16" s="70"/>
      <x:c r="Z16" s="70"/>
    </x:row>
    <x:row r="17">
      <x:c r="A17" s="70" t="str">
        <x:v>Красный текст</x:v>
      </x:c>
      <x:c r="B17" s="70" t="str">
        <x:v>Отрицательное значение через числовой формат</x:v>
      </x:c>
      <x:c r="C17" s="70"/>
      <x:c r="D17" s="70"/>
      <x:c r="E17" s="70"/>
      <x:c r="F17" s="70"/>
      <x:c r="G17" s="70"/>
      <x:c r="H17" s="70"/>
      <x:c r="I17" s="70"/>
      <x:c r="J17" s="70"/>
      <x:c r="K17" s="70"/>
      <x:c r="L17" s="70"/>
      <x:c r="M17" s="70"/>
      <x:c r="N17" s="70"/>
      <x:c r="O17" s="70"/>
      <x:c r="P17" s="70"/>
      <x:c r="Q17" s="70"/>
      <x:c r="R17" s="70"/>
      <x:c r="S17" s="70"/>
      <x:c r="T17" s="70"/>
      <x:c r="U17" s="70"/>
      <x:c r="V17" s="70"/>
      <x:c r="W17" s="70"/>
      <x:c r="X17" s="70"/>
      <x:c r="Y17" s="70"/>
      <x:c r="Z17" s="70"/>
    </x:row>
    <x:row r="18">
      <x:c r="A18" s="70"/>
      <x:c r="B18" s="70"/>
      <x:c r="C18" s="70"/>
      <x:c r="D18" s="70"/>
      <x:c r="E18" s="70"/>
      <x:c r="F18" s="70"/>
      <x:c r="G18" s="70"/>
      <x:c r="H18" s="70"/>
      <x:c r="I18" s="70"/>
      <x:c r="J18" s="70"/>
      <x:c r="K18" s="70"/>
      <x:c r="L18" s="70"/>
      <x:c r="M18" s="70"/>
      <x:c r="N18" s="70"/>
      <x:c r="O18" s="70"/>
      <x:c r="P18" s="70"/>
      <x:c r="Q18" s="70"/>
      <x:c r="R18" s="70"/>
      <x:c r="S18" s="70"/>
      <x:c r="T18" s="70"/>
      <x:c r="U18" s="70"/>
      <x:c r="V18" s="70"/>
      <x:c r="W18" s="70"/>
      <x:c r="X18" s="70"/>
      <x:c r="Y18" s="70"/>
      <x:c r="Z18" s="70"/>
    </x:row>
    <x:row r="19">
      <x:c r="A19" s="70"/>
      <x:c r="B19" s="70"/>
      <x:c r="C19" s="70"/>
      <x:c r="D19" s="70"/>
      <x:c r="E19" s="70"/>
      <x:c r="F19" s="70"/>
      <x:c r="G19" s="70"/>
      <x:c r="H19" s="70"/>
      <x:c r="I19" s="70"/>
      <x:c r="J19" s="70"/>
      <x:c r="K19" s="70"/>
      <x:c r="L19" s="70"/>
      <x:c r="M19" s="70"/>
      <x:c r="N19" s="70"/>
      <x:c r="O19" s="70"/>
      <x:c r="P19" s="70"/>
      <x:c r="Q19" s="70"/>
      <x:c r="R19" s="70"/>
      <x:c r="S19" s="70"/>
      <x:c r="T19" s="70"/>
      <x:c r="U19" s="70"/>
      <x:c r="V19" s="70"/>
      <x:c r="W19" s="70"/>
      <x:c r="X19" s="70"/>
      <x:c r="Y19" s="70"/>
      <x:c r="Z19" s="70"/>
    </x:row>
    <x:row r="20">
      <x:c r="A20" s="70"/>
      <x:c r="B20" s="70"/>
      <x:c r="C20" s="70"/>
      <x:c r="D20" s="70"/>
      <x:c r="E20" s="70"/>
      <x:c r="F20" s="70"/>
      <x:c r="G20" s="70"/>
      <x:c r="H20" s="70"/>
      <x:c r="I20" s="70"/>
      <x:c r="J20" s="70"/>
      <x:c r="K20" s="70"/>
      <x:c r="L20" s="70"/>
      <x:c r="M20" s="70"/>
      <x:c r="N20" s="70"/>
      <x:c r="O20" s="70"/>
      <x:c r="P20" s="70"/>
      <x:c r="Q20" s="70"/>
      <x:c r="R20" s="70"/>
      <x:c r="S20" s="70"/>
      <x:c r="T20" s="70"/>
      <x:c r="U20" s="70"/>
      <x:c r="V20" s="70"/>
      <x:c r="W20" s="70"/>
      <x:c r="X20" s="70"/>
      <x:c r="Y20" s="70"/>
      <x:c r="Z20" s="70"/>
    </x:row>
    <x:row r="21">
      <x:c r="A21" s="70"/>
      <x:c r="B21" s="70"/>
      <x:c r="C21" s="70"/>
      <x:c r="D21" s="70"/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  <x:c r="O21" s="70"/>
      <x:c r="P21" s="70"/>
      <x:c r="Q21" s="70"/>
      <x:c r="R21" s="70"/>
      <x:c r="S21" s="70"/>
      <x:c r="T21" s="70"/>
      <x:c r="U21" s="70"/>
      <x:c r="V21" s="70"/>
      <x:c r="W21" s="70"/>
      <x:c r="X21" s="70"/>
      <x:c r="Y21" s="70"/>
      <x:c r="Z21" s="70"/>
    </x:row>
    <x:row r="22">
      <x:c r="A22" s="70"/>
      <x:c r="B22" s="70"/>
      <x:c r="C22" s="70"/>
      <x:c r="D22" s="70"/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  <x:c r="O22" s="70"/>
      <x:c r="P22" s="70"/>
      <x:c r="Q22" s="70"/>
      <x:c r="R22" s="70"/>
      <x:c r="S22" s="70"/>
      <x:c r="T22" s="70"/>
      <x:c r="U22" s="70"/>
      <x:c r="V22" s="70"/>
      <x:c r="W22" s="70"/>
      <x:c r="X22" s="70"/>
      <x:c r="Y22" s="70"/>
      <x:c r="Z22" s="70"/>
    </x:row>
    <x:row r="23">
      <x:c r="A23" s="70"/>
      <x:c r="B23" s="70"/>
      <x:c r="C23" s="70"/>
      <x:c r="D23" s="70"/>
      <x:c r="E23" s="70"/>
      <x:c r="F23" s="70"/>
      <x:c r="G23" s="70"/>
      <x:c r="H23" s="70"/>
      <x:c r="I23" s="70"/>
      <x:c r="J23" s="70"/>
      <x:c r="K23" s="70"/>
      <x:c r="L23" s="70"/>
      <x:c r="M23" s="70"/>
      <x:c r="N23" s="70"/>
      <x:c r="O23" s="70"/>
      <x:c r="P23" s="70"/>
      <x:c r="Q23" s="70"/>
      <x:c r="R23" s="70"/>
      <x:c r="S23" s="70"/>
      <x:c r="T23" s="70"/>
      <x:c r="U23" s="70"/>
      <x:c r="V23" s="70"/>
      <x:c r="W23" s="70"/>
      <x:c r="X23" s="70"/>
      <x:c r="Y23" s="70"/>
      <x:c r="Z23" s="70"/>
    </x:row>
    <x:row r="24">
      <x:c r="A24" s="70"/>
      <x:c r="B24" s="70"/>
      <x:c r="C24" s="70"/>
      <x:c r="D24" s="70"/>
      <x:c r="E24" s="70"/>
      <x:c r="F24" s="70"/>
      <x:c r="G24" s="70"/>
      <x:c r="H24" s="70"/>
      <x:c r="I24" s="70"/>
      <x:c r="J24" s="70"/>
      <x:c r="K24" s="70"/>
      <x:c r="L24" s="70"/>
      <x:c r="M24" s="70"/>
      <x:c r="N24" s="70"/>
      <x:c r="O24" s="70"/>
      <x:c r="P24" s="70"/>
      <x:c r="Q24" s="70"/>
      <x:c r="R24" s="70"/>
      <x:c r="S24" s="70"/>
      <x:c r="T24" s="70"/>
      <x:c r="U24" s="70"/>
      <x:c r="V24" s="70"/>
      <x:c r="W24" s="70"/>
      <x:c r="X24" s="70"/>
      <x:c r="Y24" s="70"/>
      <x:c r="Z24" s="70"/>
    </x:row>
    <x:row r="25">
      <x:c r="A25" s="70"/>
      <x:c r="B25" s="70"/>
      <x:c r="C25" s="70"/>
      <x:c r="D25" s="70"/>
      <x:c r="E25" s="70"/>
      <x:c r="F25" s="70"/>
      <x:c r="G25" s="70"/>
      <x:c r="H25" s="70"/>
      <x:c r="I25" s="70"/>
      <x:c r="J25" s="70"/>
      <x:c r="K25" s="70"/>
      <x:c r="L25" s="70"/>
      <x:c r="M25" s="70"/>
      <x:c r="N25" s="70"/>
      <x:c r="O25" s="70"/>
      <x:c r="P25" s="70"/>
      <x:c r="Q25" s="70"/>
      <x:c r="R25" s="70"/>
      <x:c r="S25" s="70"/>
      <x:c r="T25" s="70"/>
      <x:c r="U25" s="70"/>
      <x:c r="V25" s="70"/>
      <x:c r="W25" s="70"/>
      <x:c r="X25" s="70"/>
      <x:c r="Y25" s="70"/>
      <x:c r="Z25" s="70"/>
    </x:row>
    <x:row r="26">
      <x:c r="A26" s="70"/>
      <x:c r="B26" s="70"/>
      <x:c r="C26" s="70"/>
      <x:c r="D26" s="70"/>
      <x:c r="E26" s="70"/>
      <x:c r="F26" s="70"/>
      <x:c r="G26" s="70"/>
      <x:c r="H26" s="70"/>
      <x:c r="I26" s="70"/>
      <x:c r="J26" s="70"/>
      <x:c r="K26" s="70"/>
      <x:c r="L26" s="70"/>
      <x:c r="M26" s="70"/>
      <x:c r="N26" s="70"/>
      <x:c r="O26" s="70"/>
      <x:c r="P26" s="70"/>
      <x:c r="Q26" s="70"/>
      <x:c r="R26" s="70"/>
      <x:c r="S26" s="70"/>
      <x:c r="T26" s="70"/>
      <x:c r="U26" s="70"/>
      <x:c r="V26" s="70"/>
      <x:c r="W26" s="70"/>
      <x:c r="X26" s="70"/>
      <x:c r="Y26" s="70"/>
      <x:c r="Z26" s="70"/>
    </x:row>
    <x:row r="27">
      <x:c r="A27" s="70"/>
      <x:c r="B27" s="70"/>
      <x:c r="C27" s="70"/>
      <x:c r="D27" s="70"/>
      <x:c r="E27" s="70"/>
      <x:c r="F27" s="70"/>
      <x:c r="G27" s="70"/>
      <x:c r="H27" s="70"/>
      <x:c r="I27" s="70"/>
      <x:c r="J27" s="70"/>
      <x:c r="K27" s="70"/>
      <x:c r="L27" s="70"/>
      <x:c r="M27" s="70"/>
      <x:c r="N27" s="70"/>
      <x:c r="O27" s="70"/>
      <x:c r="P27" s="70"/>
      <x:c r="Q27" s="70"/>
      <x:c r="R27" s="70"/>
      <x:c r="S27" s="70"/>
      <x:c r="T27" s="70"/>
      <x:c r="U27" s="70"/>
      <x:c r="V27" s="70"/>
      <x:c r="W27" s="70"/>
      <x:c r="X27" s="70"/>
      <x:c r="Y27" s="70"/>
      <x:c r="Z27" s="70"/>
    </x:row>
    <x:row r="28">
      <x:c r="A28" s="70"/>
      <x:c r="B28" s="70"/>
      <x:c r="C28" s="70"/>
      <x:c r="D28" s="70"/>
      <x:c r="E28" s="70"/>
      <x:c r="F28" s="70"/>
      <x:c r="G28" s="70"/>
      <x:c r="H28" s="70"/>
      <x:c r="I28" s="70"/>
      <x:c r="J28" s="70"/>
      <x:c r="K28" s="70"/>
      <x:c r="L28" s="70"/>
      <x:c r="M28" s="70"/>
      <x:c r="N28" s="70"/>
      <x:c r="O28" s="70"/>
      <x:c r="P28" s="70"/>
      <x:c r="Q28" s="70"/>
      <x:c r="R28" s="70"/>
      <x:c r="S28" s="70"/>
      <x:c r="T28" s="70"/>
      <x:c r="U28" s="70"/>
      <x:c r="V28" s="70"/>
      <x:c r="W28" s="70"/>
      <x:c r="X28" s="70"/>
      <x:c r="Y28" s="70"/>
      <x:c r="Z28" s="70"/>
    </x:row>
    <x:row r="29">
      <x:c r="A29" s="70"/>
      <x:c r="B29" s="70"/>
      <x:c r="C29" s="70"/>
      <x:c r="D29" s="70"/>
      <x:c r="E29" s="70"/>
      <x:c r="F29" s="70"/>
      <x:c r="G29" s="70"/>
      <x:c r="H29" s="70"/>
      <x:c r="I29" s="70"/>
      <x:c r="J29" s="70"/>
      <x:c r="K29" s="70"/>
      <x:c r="L29" s="70"/>
      <x:c r="M29" s="70"/>
      <x:c r="N29" s="70"/>
      <x:c r="O29" s="70"/>
      <x:c r="P29" s="70"/>
      <x:c r="Q29" s="70"/>
      <x:c r="R29" s="70"/>
      <x:c r="S29" s="70"/>
      <x:c r="T29" s="70"/>
      <x:c r="U29" s="70"/>
      <x:c r="V29" s="70"/>
      <x:c r="W29" s="70"/>
      <x:c r="X29" s="70"/>
      <x:c r="Y29" s="70"/>
      <x:c r="Z29" s="70"/>
    </x:row>
    <x:row r="30">
      <x:c r="A30" s="70"/>
      <x:c r="B30" s="70"/>
      <x:c r="C30" s="70"/>
      <x:c r="D30" s="70"/>
      <x:c r="E30" s="70"/>
      <x:c r="F30" s="70"/>
      <x:c r="G30" s="70"/>
      <x:c r="H30" s="70"/>
      <x:c r="I30" s="70"/>
      <x:c r="J30" s="70"/>
      <x:c r="K30" s="70"/>
      <x:c r="L30" s="70"/>
      <x:c r="M30" s="70"/>
      <x:c r="N30" s="70"/>
      <x:c r="O30" s="70"/>
      <x:c r="P30" s="70"/>
      <x:c r="Q30" s="70"/>
      <x:c r="R30" s="70"/>
      <x:c r="S30" s="70"/>
      <x:c r="T30" s="70"/>
      <x:c r="U30" s="70"/>
      <x:c r="V30" s="70"/>
      <x:c r="W30" s="70"/>
      <x:c r="X30" s="70"/>
      <x:c r="Y30" s="70"/>
      <x:c r="Z30" s="70"/>
    </x:row>
    <x:row r="31">
      <x:c r="A31" s="70"/>
      <x:c r="B31" s="70"/>
      <x:c r="C31" s="70"/>
      <x:c r="D31" s="70"/>
      <x:c r="E31" s="70"/>
      <x:c r="F31" s="70"/>
      <x:c r="G31" s="70"/>
      <x:c r="H31" s="70"/>
      <x:c r="I31" s="70"/>
      <x:c r="J31" s="70"/>
      <x:c r="K31" s="70"/>
      <x:c r="L31" s="70"/>
      <x:c r="M31" s="70"/>
      <x:c r="N31" s="70"/>
      <x:c r="O31" s="70"/>
      <x:c r="P31" s="70"/>
      <x:c r="Q31" s="70"/>
      <x:c r="R31" s="70"/>
      <x:c r="S31" s="70"/>
      <x:c r="T31" s="70"/>
      <x:c r="U31" s="70"/>
      <x:c r="V31" s="70"/>
      <x:c r="W31" s="70"/>
      <x:c r="X31" s="70"/>
      <x:c r="Y31" s="70"/>
      <x:c r="Z31" s="70"/>
    </x:row>
    <x:row r="32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  <x:c r="N32" s="70"/>
      <x:c r="O32" s="70"/>
      <x:c r="P32" s="70"/>
      <x:c r="Q32" s="70"/>
      <x:c r="R32" s="70"/>
      <x:c r="S32" s="70"/>
      <x:c r="T32" s="70"/>
      <x:c r="U32" s="70"/>
      <x:c r="V32" s="70"/>
      <x:c r="W32" s="70"/>
      <x:c r="X32" s="70"/>
      <x:c r="Y32" s="70"/>
      <x:c r="Z32" s="70"/>
    </x:row>
    <x:row r="33">
      <x:c r="A33" s="70"/>
      <x:c r="B33" s="70"/>
      <x:c r="C33" s="70"/>
      <x:c r="D33" s="70"/>
      <x:c r="E33" s="70"/>
      <x:c r="F33" s="70"/>
      <x:c r="G33" s="70"/>
      <x:c r="H33" s="70"/>
      <x:c r="I33" s="70"/>
      <x:c r="J33" s="70"/>
      <x:c r="K33" s="70"/>
      <x:c r="L33" s="70"/>
      <x:c r="M33" s="70"/>
      <x:c r="N33" s="70"/>
      <x:c r="O33" s="70"/>
      <x:c r="P33" s="70"/>
      <x:c r="Q33" s="70"/>
      <x:c r="R33" s="70"/>
      <x:c r="S33" s="70"/>
      <x:c r="T33" s="70"/>
      <x:c r="U33" s="70"/>
      <x:c r="V33" s="70"/>
      <x:c r="W33" s="70"/>
      <x:c r="X33" s="70"/>
      <x:c r="Y33" s="70"/>
      <x:c r="Z33" s="70"/>
    </x:row>
    <x:row r="34">
      <x:c r="A34" s="70"/>
      <x:c r="B34" s="70"/>
      <x:c r="C34" s="70"/>
      <x:c r="D34" s="70"/>
      <x:c r="E34" s="70"/>
      <x:c r="F34" s="70"/>
      <x:c r="G34" s="70"/>
      <x:c r="H34" s="70"/>
      <x:c r="I34" s="70"/>
      <x:c r="J34" s="70"/>
      <x:c r="K34" s="70"/>
      <x:c r="L34" s="70"/>
      <x:c r="M34" s="70"/>
      <x:c r="N34" s="70"/>
      <x:c r="O34" s="70"/>
      <x:c r="P34" s="70"/>
      <x:c r="Q34" s="70"/>
      <x:c r="R34" s="70"/>
      <x:c r="S34" s="70"/>
      <x:c r="T34" s="70"/>
      <x:c r="U34" s="70"/>
      <x:c r="V34" s="70"/>
      <x:c r="W34" s="70"/>
      <x:c r="X34" s="70"/>
      <x:c r="Y34" s="70"/>
      <x:c r="Z34" s="70"/>
    </x:row>
    <x:row r="35">
      <x:c r="A35" s="70"/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70"/>
      <x:c r="O35" s="70"/>
      <x:c r="P35" s="70"/>
      <x:c r="Q35" s="70"/>
      <x:c r="R35" s="70"/>
      <x:c r="S35" s="70"/>
      <x:c r="T35" s="70"/>
      <x:c r="U35" s="70"/>
      <x:c r="V35" s="70"/>
      <x:c r="W35" s="70"/>
      <x:c r="X35" s="70"/>
      <x:c r="Y35" s="70"/>
      <x:c r="Z35" s="70"/>
    </x:row>
    <x:row r="36">
      <x:c r="A36" s="70"/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70"/>
      <x:c r="O36" s="70"/>
      <x:c r="P36" s="70"/>
      <x:c r="Q36" s="70"/>
      <x:c r="R36" s="70"/>
      <x:c r="S36" s="70"/>
      <x:c r="T36" s="70"/>
      <x:c r="U36" s="70"/>
      <x:c r="V36" s="70"/>
      <x:c r="W36" s="70"/>
      <x:c r="X36" s="70"/>
      <x:c r="Y36" s="70"/>
      <x:c r="Z36" s="70"/>
    </x:row>
    <x:row r="37">
      <x:c r="A37" s="70"/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  <x:c r="O37" s="70"/>
      <x:c r="P37" s="70"/>
      <x:c r="Q37" s="70"/>
      <x:c r="R37" s="70"/>
      <x:c r="S37" s="70"/>
      <x:c r="T37" s="70"/>
      <x:c r="U37" s="70"/>
      <x:c r="V37" s="70"/>
      <x:c r="W37" s="70"/>
      <x:c r="X37" s="70"/>
      <x:c r="Y37" s="70"/>
      <x:c r="Z37" s="70"/>
    </x:row>
    <x:row r="38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  <x:c r="O38" s="70"/>
      <x:c r="P38" s="70"/>
      <x:c r="Q38" s="70"/>
      <x:c r="R38" s="70"/>
      <x:c r="S38" s="70"/>
      <x:c r="T38" s="70"/>
      <x:c r="U38" s="70"/>
      <x:c r="V38" s="70"/>
      <x:c r="W38" s="70"/>
      <x:c r="X38" s="70"/>
      <x:c r="Y38" s="70"/>
      <x:c r="Z38" s="70"/>
    </x:row>
    <x:row r="39">
      <x:c r="A39" s="70"/>
      <x:c r="B39" s="70"/>
      <x:c r="C39" s="70"/>
      <x:c r="D39" s="70"/>
      <x:c r="E39" s="70"/>
      <x:c r="F39" s="70"/>
      <x:c r="G39" s="70"/>
      <x:c r="H39" s="70"/>
      <x:c r="I39" s="70"/>
      <x:c r="J39" s="70"/>
      <x:c r="K39" s="70"/>
      <x:c r="L39" s="70"/>
      <x:c r="M39" s="70"/>
      <x:c r="N39" s="70"/>
      <x:c r="O39" s="70"/>
      <x:c r="P39" s="70"/>
      <x:c r="Q39" s="70"/>
      <x:c r="R39" s="70"/>
      <x:c r="S39" s="70"/>
      <x:c r="T39" s="70"/>
      <x:c r="U39" s="70"/>
      <x:c r="V39" s="70"/>
      <x:c r="W39" s="70"/>
      <x:c r="X39" s="70"/>
      <x:c r="Y39" s="70"/>
      <x:c r="Z39" s="70"/>
    </x:row>
    <x:row r="40">
      <x:c r="A40" s="70"/>
      <x:c r="B40" s="70"/>
      <x:c r="C40" s="70"/>
      <x:c r="D40" s="70"/>
      <x:c r="E40" s="70"/>
      <x:c r="F40" s="70"/>
      <x:c r="G40" s="70"/>
      <x:c r="H40" s="70"/>
      <x:c r="I40" s="70"/>
      <x:c r="J40" s="70"/>
      <x:c r="K40" s="70"/>
      <x:c r="L40" s="70"/>
      <x:c r="M40" s="70"/>
      <x:c r="N40" s="70"/>
      <x:c r="O40" s="70"/>
      <x:c r="P40" s="70"/>
      <x:c r="Q40" s="70"/>
      <x:c r="R40" s="70"/>
      <x:c r="S40" s="70"/>
      <x:c r="T40" s="70"/>
      <x:c r="U40" s="70"/>
      <x:c r="V40" s="70"/>
      <x:c r="W40" s="70"/>
      <x:c r="X40" s="70"/>
      <x:c r="Y40" s="70"/>
      <x:c r="Z40" s="70"/>
    </x:row>
    <x:row r="41">
      <x:c r="A41" s="70"/>
      <x:c r="B41" s="70"/>
      <x:c r="C41" s="70"/>
      <x:c r="D41" s="70"/>
      <x:c r="E41" s="70"/>
      <x:c r="F41" s="70"/>
      <x:c r="G41" s="70"/>
      <x:c r="H41" s="70"/>
      <x:c r="I41" s="70"/>
      <x:c r="J41" s="70"/>
      <x:c r="K41" s="70"/>
      <x:c r="L41" s="70"/>
      <x:c r="M41" s="70"/>
      <x:c r="N41" s="70"/>
      <x:c r="O41" s="70"/>
      <x:c r="P41" s="70"/>
      <x:c r="Q41" s="70"/>
      <x:c r="R41" s="70"/>
      <x:c r="S41" s="70"/>
      <x:c r="T41" s="70"/>
      <x:c r="U41" s="70"/>
      <x:c r="V41" s="70"/>
      <x:c r="W41" s="70"/>
      <x:c r="X41" s="70"/>
      <x:c r="Y41" s="70"/>
      <x:c r="Z41" s="70"/>
    </x:row>
    <x:row r="42">
      <x:c r="A42" s="70"/>
      <x:c r="B42" s="70"/>
      <x:c r="C42" s="70"/>
      <x:c r="D42" s="70"/>
      <x:c r="E42" s="70"/>
      <x:c r="F42" s="70"/>
      <x:c r="G42" s="70"/>
      <x:c r="H42" s="70"/>
      <x:c r="I42" s="70"/>
      <x:c r="J42" s="70"/>
      <x:c r="K42" s="70"/>
      <x:c r="L42" s="70"/>
      <x:c r="M42" s="70"/>
      <x:c r="N42" s="70"/>
      <x:c r="O42" s="70"/>
      <x:c r="P42" s="70"/>
      <x:c r="Q42" s="70"/>
      <x:c r="R42" s="70"/>
      <x:c r="S42" s="70"/>
      <x:c r="T42" s="70"/>
      <x:c r="U42" s="70"/>
      <x:c r="V42" s="70"/>
      <x:c r="W42" s="70"/>
      <x:c r="X42" s="70"/>
      <x:c r="Y42" s="70"/>
      <x:c r="Z42" s="70"/>
    </x:row>
    <x:row r="43">
      <x:c r="A43" s="70"/>
      <x:c r="B43" s="70"/>
      <x:c r="C43" s="70"/>
      <x:c r="D43" s="70"/>
      <x:c r="E43" s="70"/>
      <x:c r="F43" s="70"/>
      <x:c r="G43" s="70"/>
      <x:c r="H43" s="70"/>
      <x:c r="I43" s="70"/>
      <x:c r="J43" s="70"/>
      <x:c r="K43" s="70"/>
      <x:c r="L43" s="70"/>
      <x:c r="M43" s="70"/>
      <x:c r="N43" s="70"/>
      <x:c r="O43" s="70"/>
      <x:c r="P43" s="70"/>
      <x:c r="Q43" s="70"/>
      <x:c r="R43" s="70"/>
      <x:c r="S43" s="70"/>
      <x:c r="T43" s="70"/>
      <x:c r="U43" s="70"/>
      <x:c r="V43" s="70"/>
      <x:c r="W43" s="70"/>
      <x:c r="X43" s="70"/>
      <x:c r="Y43" s="70"/>
      <x:c r="Z43" s="70"/>
    </x:row>
    <x:row r="44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70"/>
      <x:c r="O44" s="70"/>
      <x:c r="P44" s="70"/>
      <x:c r="Q44" s="70"/>
      <x:c r="R44" s="70"/>
      <x:c r="S44" s="70"/>
      <x:c r="T44" s="70"/>
      <x:c r="U44" s="70"/>
      <x:c r="V44" s="70"/>
      <x:c r="W44" s="70"/>
      <x:c r="X44" s="70"/>
      <x:c r="Y44" s="70"/>
      <x:c r="Z44" s="70"/>
    </x:row>
    <x:row r="45">
      <x:c r="A45" s="70"/>
      <x:c r="B45" s="70"/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70"/>
      <x:c r="O45" s="70"/>
      <x:c r="P45" s="70"/>
      <x:c r="Q45" s="70"/>
      <x:c r="R45" s="70"/>
      <x:c r="S45" s="70"/>
      <x:c r="T45" s="70"/>
      <x:c r="U45" s="70"/>
      <x:c r="V45" s="70"/>
      <x:c r="W45" s="70"/>
      <x:c r="X45" s="70"/>
      <x:c r="Y45" s="70"/>
      <x:c r="Z45" s="70"/>
    </x:row>
    <x:row r="46">
      <x:c r="A46" s="70"/>
      <x:c r="B46" s="70"/>
      <x:c r="C46" s="70"/>
      <x:c r="D46" s="70"/>
      <x:c r="E46" s="70"/>
      <x:c r="F46" s="70"/>
      <x:c r="G46" s="70"/>
      <x:c r="H46" s="70"/>
      <x:c r="I46" s="70"/>
      <x:c r="J46" s="70"/>
      <x:c r="K46" s="70"/>
      <x:c r="L46" s="70"/>
      <x:c r="M46" s="70"/>
      <x:c r="N46" s="70"/>
      <x:c r="O46" s="70"/>
      <x:c r="P46" s="70"/>
      <x:c r="Q46" s="70"/>
      <x:c r="R46" s="70"/>
      <x:c r="S46" s="70"/>
      <x:c r="T46" s="70"/>
      <x:c r="U46" s="70"/>
      <x:c r="V46" s="70"/>
      <x:c r="W46" s="70"/>
      <x:c r="X46" s="70"/>
      <x:c r="Y46" s="70"/>
      <x:c r="Z46" s="70"/>
    </x:row>
    <x:row r="47">
      <x:c r="A47" s="70"/>
      <x:c r="B47" s="70"/>
      <x:c r="C47" s="70"/>
      <x:c r="D47" s="70"/>
      <x:c r="E47" s="70"/>
      <x:c r="F47" s="70"/>
      <x:c r="G47" s="70"/>
      <x:c r="H47" s="70"/>
      <x:c r="I47" s="70"/>
      <x:c r="J47" s="70"/>
      <x:c r="K47" s="70"/>
      <x:c r="L47" s="70"/>
      <x:c r="M47" s="70"/>
      <x:c r="N47" s="70"/>
      <x:c r="O47" s="70"/>
      <x:c r="P47" s="70"/>
      <x:c r="Q47" s="70"/>
      <x:c r="R47" s="70"/>
      <x:c r="S47" s="70"/>
      <x:c r="T47" s="70"/>
      <x:c r="U47" s="70"/>
      <x:c r="V47" s="70"/>
      <x:c r="W47" s="70"/>
      <x:c r="X47" s="70"/>
      <x:c r="Y47" s="70"/>
      <x:c r="Z47" s="70"/>
    </x:row>
    <x:row r="48">
      <x:c r="A48" s="70"/>
      <x:c r="B48" s="70"/>
      <x:c r="C48" s="70"/>
      <x:c r="D48" s="70"/>
      <x:c r="E48" s="70"/>
      <x:c r="F48" s="70"/>
      <x:c r="G48" s="70"/>
      <x:c r="H48" s="70"/>
      <x:c r="I48" s="70"/>
      <x:c r="J48" s="70"/>
      <x:c r="K48" s="70"/>
      <x:c r="L48" s="70"/>
      <x:c r="M48" s="70"/>
      <x:c r="N48" s="70"/>
      <x:c r="O48" s="70"/>
      <x:c r="P48" s="70"/>
      <x:c r="Q48" s="70"/>
      <x:c r="R48" s="70"/>
      <x:c r="S48" s="70"/>
      <x:c r="T48" s="70"/>
      <x:c r="U48" s="70"/>
      <x:c r="V48" s="70"/>
      <x:c r="W48" s="70"/>
      <x:c r="X48" s="70"/>
      <x:c r="Y48" s="70"/>
      <x:c r="Z48" s="70"/>
    </x:row>
    <x:row r="49">
      <x:c r="A49" s="70"/>
      <x:c r="B49" s="70"/>
      <x:c r="C49" s="70"/>
      <x:c r="D49" s="70"/>
      <x:c r="E49" s="70"/>
      <x:c r="F49" s="70"/>
      <x:c r="G49" s="70"/>
      <x:c r="H49" s="70"/>
      <x:c r="I49" s="70"/>
      <x:c r="J49" s="70"/>
      <x:c r="K49" s="70"/>
      <x:c r="L49" s="70"/>
      <x:c r="M49" s="70"/>
      <x:c r="N49" s="70"/>
      <x:c r="O49" s="70"/>
      <x:c r="P49" s="70"/>
      <x:c r="Q49" s="70"/>
      <x:c r="R49" s="70"/>
      <x:c r="S49" s="70"/>
      <x:c r="T49" s="70"/>
      <x:c r="U49" s="70"/>
      <x:c r="V49" s="70"/>
      <x:c r="W49" s="70"/>
      <x:c r="X49" s="70"/>
      <x:c r="Y49" s="70"/>
      <x:c r="Z49" s="70"/>
    </x:row>
    <x:row r="50">
      <x:c r="A50" s="70"/>
      <x:c r="B50" s="70"/>
      <x:c r="C50" s="70"/>
      <x:c r="D50" s="70"/>
      <x:c r="E50" s="70"/>
      <x:c r="F50" s="70"/>
      <x:c r="G50" s="70"/>
      <x:c r="H50" s="70"/>
      <x:c r="I50" s="70"/>
      <x:c r="J50" s="70"/>
      <x:c r="K50" s="70"/>
      <x:c r="L50" s="70"/>
      <x:c r="M50" s="70"/>
      <x:c r="N50" s="70"/>
      <x:c r="O50" s="70"/>
      <x:c r="P50" s="70"/>
      <x:c r="Q50" s="70"/>
      <x:c r="R50" s="70"/>
      <x:c r="S50" s="70"/>
      <x:c r="T50" s="70"/>
      <x:c r="U50" s="70"/>
      <x:c r="V50" s="70"/>
      <x:c r="W50" s="70"/>
      <x:c r="X50" s="70"/>
      <x:c r="Y50" s="70"/>
      <x:c r="Z50" s="70"/>
    </x:row>
    <x:row r="51">
      <x:c r="A51" s="70"/>
      <x:c r="B51" s="70"/>
      <x:c r="C51" s="70"/>
      <x:c r="D51" s="70"/>
      <x:c r="E51" s="70"/>
      <x:c r="F51" s="70"/>
      <x:c r="G51" s="70"/>
      <x:c r="H51" s="70"/>
      <x:c r="I51" s="70"/>
      <x:c r="J51" s="70"/>
      <x:c r="K51" s="70"/>
      <x:c r="L51" s="70"/>
      <x:c r="M51" s="70"/>
      <x:c r="N51" s="70"/>
      <x:c r="O51" s="70"/>
      <x:c r="P51" s="70"/>
      <x:c r="Q51" s="70"/>
      <x:c r="R51" s="70"/>
      <x:c r="S51" s="70"/>
      <x:c r="T51" s="70"/>
      <x:c r="U51" s="70"/>
      <x:c r="V51" s="70"/>
      <x:c r="W51" s="70"/>
      <x:c r="X51" s="70"/>
      <x:c r="Y51" s="70"/>
      <x:c r="Z51" s="70"/>
    </x:row>
    <x:row r="52">
      <x:c r="A52" s="70"/>
      <x:c r="B52" s="70"/>
      <x:c r="C52" s="70"/>
      <x:c r="D52" s="70"/>
      <x:c r="E52" s="70"/>
      <x:c r="F52" s="70"/>
      <x:c r="G52" s="70"/>
      <x:c r="H52" s="70"/>
      <x:c r="I52" s="70"/>
      <x:c r="J52" s="70"/>
      <x:c r="K52" s="70"/>
      <x:c r="L52" s="70"/>
      <x:c r="M52" s="70"/>
      <x:c r="N52" s="70"/>
      <x:c r="O52" s="70"/>
      <x:c r="P52" s="70"/>
      <x:c r="Q52" s="70"/>
      <x:c r="R52" s="70"/>
      <x:c r="S52" s="70"/>
      <x:c r="T52" s="70"/>
      <x:c r="U52" s="70"/>
      <x:c r="V52" s="70"/>
      <x:c r="W52" s="70"/>
      <x:c r="X52" s="70"/>
      <x:c r="Y52" s="70"/>
      <x:c r="Z52" s="70"/>
    </x:row>
    <x:row r="53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70"/>
      <x:c r="L53" s="70"/>
      <x:c r="M53" s="70"/>
      <x:c r="N53" s="70"/>
      <x:c r="O53" s="70"/>
      <x:c r="P53" s="70"/>
      <x:c r="Q53" s="70"/>
      <x:c r="R53" s="70"/>
      <x:c r="S53" s="70"/>
      <x:c r="T53" s="70"/>
      <x:c r="U53" s="70"/>
      <x:c r="V53" s="70"/>
      <x:c r="W53" s="70"/>
      <x:c r="X53" s="70"/>
      <x:c r="Y53" s="70"/>
      <x:c r="Z53" s="70"/>
    </x:row>
    <x:row r="54">
      <x:c r="A54" s="70"/>
      <x:c r="B54" s="70"/>
      <x:c r="C54" s="70"/>
      <x:c r="D54" s="70"/>
      <x:c r="E54" s="70"/>
      <x:c r="F54" s="70"/>
      <x:c r="G54" s="70"/>
      <x:c r="H54" s="70"/>
      <x:c r="I54" s="70"/>
      <x:c r="J54" s="70"/>
      <x:c r="K54" s="70"/>
      <x:c r="L54" s="70"/>
      <x:c r="M54" s="70"/>
      <x:c r="N54" s="70"/>
      <x:c r="O54" s="70"/>
      <x:c r="P54" s="70"/>
      <x:c r="Q54" s="70"/>
      <x:c r="R54" s="70"/>
      <x:c r="S54" s="70"/>
      <x:c r="T54" s="70"/>
      <x:c r="U54" s="70"/>
      <x:c r="V54" s="70"/>
      <x:c r="W54" s="70"/>
      <x:c r="X54" s="70"/>
      <x:c r="Y54" s="70"/>
      <x:c r="Z54" s="70"/>
    </x:row>
    <x:row r="55">
      <x:c r="A55" s="70"/>
      <x:c r="B55" s="70"/>
      <x:c r="C55" s="70"/>
      <x:c r="D55" s="70"/>
      <x:c r="E55" s="70"/>
      <x:c r="F55" s="70"/>
      <x:c r="G55" s="70"/>
      <x:c r="H55" s="70"/>
      <x:c r="I55" s="70"/>
      <x:c r="J55" s="70"/>
      <x:c r="K55" s="70"/>
      <x:c r="L55" s="70"/>
      <x:c r="M55" s="70"/>
      <x:c r="N55" s="70"/>
      <x:c r="O55" s="70"/>
      <x:c r="P55" s="70"/>
      <x:c r="Q55" s="70"/>
      <x:c r="R55" s="70"/>
      <x:c r="S55" s="70"/>
      <x:c r="T55" s="70"/>
      <x:c r="U55" s="70"/>
      <x:c r="V55" s="70"/>
      <x:c r="W55" s="70"/>
      <x:c r="X55" s="70"/>
      <x:c r="Y55" s="70"/>
      <x:c r="Z55" s="70"/>
    </x:row>
    <x:row r="56">
      <x:c r="A56" s="70"/>
      <x:c r="B56" s="70"/>
      <x:c r="C56" s="70"/>
      <x:c r="D56" s="70"/>
      <x:c r="E56" s="70"/>
      <x:c r="F56" s="70"/>
      <x:c r="G56" s="70"/>
      <x:c r="H56" s="70"/>
      <x:c r="I56" s="70"/>
      <x:c r="J56" s="70"/>
      <x:c r="K56" s="70"/>
      <x:c r="L56" s="70"/>
      <x:c r="M56" s="70"/>
      <x:c r="N56" s="70"/>
      <x:c r="O56" s="70"/>
      <x:c r="P56" s="70"/>
      <x:c r="Q56" s="70"/>
      <x:c r="R56" s="70"/>
      <x:c r="S56" s="70"/>
      <x:c r="T56" s="70"/>
      <x:c r="U56" s="70"/>
      <x:c r="V56" s="70"/>
      <x:c r="W56" s="70"/>
      <x:c r="X56" s="70"/>
      <x:c r="Y56" s="70"/>
      <x:c r="Z56" s="70"/>
    </x:row>
    <x:row r="57">
      <x:c r="A57" s="70"/>
      <x:c r="B57" s="70"/>
      <x:c r="C57" s="70"/>
      <x:c r="D57" s="70"/>
      <x:c r="E57" s="70"/>
      <x:c r="F57" s="70"/>
      <x:c r="G57" s="70"/>
      <x:c r="H57" s="70"/>
      <x:c r="I57" s="70"/>
      <x:c r="J57" s="70"/>
      <x:c r="K57" s="70"/>
      <x:c r="L57" s="70"/>
      <x:c r="M57" s="70"/>
      <x:c r="N57" s="70"/>
      <x:c r="O57" s="70"/>
      <x:c r="P57" s="70"/>
      <x:c r="Q57" s="70"/>
      <x:c r="R57" s="70"/>
      <x:c r="S57" s="70"/>
      <x:c r="T57" s="70"/>
      <x:c r="U57" s="70"/>
      <x:c r="V57" s="70"/>
      <x:c r="W57" s="70"/>
      <x:c r="X57" s="70"/>
      <x:c r="Y57" s="70"/>
      <x:c r="Z57" s="70"/>
    </x:row>
    <x:row r="58">
      <x:c r="A58" s="70"/>
      <x:c r="B58" s="70"/>
      <x:c r="C58" s="70"/>
      <x:c r="D58" s="70"/>
      <x:c r="E58" s="70"/>
      <x:c r="F58" s="70"/>
      <x:c r="G58" s="70"/>
      <x:c r="H58" s="70"/>
      <x:c r="I58" s="70"/>
      <x:c r="J58" s="70"/>
      <x:c r="K58" s="70"/>
      <x:c r="L58" s="70"/>
      <x:c r="M58" s="70"/>
      <x:c r="N58" s="70"/>
      <x:c r="O58" s="70"/>
      <x:c r="P58" s="70"/>
      <x:c r="Q58" s="70"/>
      <x:c r="R58" s="70"/>
      <x:c r="S58" s="70"/>
      <x:c r="T58" s="70"/>
      <x:c r="U58" s="70"/>
      <x:c r="V58" s="70"/>
      <x:c r="W58" s="70"/>
      <x:c r="X58" s="70"/>
      <x:c r="Y58" s="70"/>
      <x:c r="Z58" s="70"/>
    </x:row>
    <x:row r="59">
      <x:c r="A59" s="70"/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0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</x:row>
    <x:row r="60">
      <x:c r="A60" s="70"/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0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</x:row>
    <x:row r="61">
      <x:c r="A61" s="70"/>
      <x:c r="B61" s="70"/>
      <x:c r="C61" s="70"/>
      <x:c r="D61" s="70"/>
      <x:c r="E61" s="70"/>
      <x:c r="F61" s="70"/>
      <x:c r="G61" s="70"/>
      <x:c r="H61" s="70"/>
      <x:c r="I61" s="70"/>
      <x:c r="J61" s="70"/>
      <x:c r="K61" s="70"/>
      <x:c r="L61" s="70"/>
      <x:c r="M61" s="70"/>
      <x:c r="N61" s="70"/>
      <x:c r="O61" s="70"/>
      <x:c r="P61" s="70"/>
      <x:c r="Q61" s="70"/>
      <x:c r="R61" s="70"/>
      <x:c r="S61" s="70"/>
      <x:c r="T61" s="70"/>
      <x:c r="U61" s="70"/>
      <x:c r="V61" s="70"/>
      <x:c r="W61" s="70"/>
      <x:c r="X61" s="70"/>
      <x:c r="Y61" s="70"/>
      <x:c r="Z61" s="70"/>
    </x:row>
    <x:row r="62">
      <x:c r="A62" s="70"/>
      <x:c r="B62" s="70"/>
      <x:c r="C62" s="70"/>
      <x:c r="D62" s="70"/>
      <x:c r="E62" s="70"/>
      <x:c r="F62" s="70"/>
      <x:c r="G62" s="70"/>
      <x:c r="H62" s="70"/>
      <x:c r="I62" s="70"/>
      <x:c r="J62" s="70"/>
      <x:c r="K62" s="70"/>
      <x:c r="L62" s="70"/>
      <x:c r="M62" s="70"/>
      <x:c r="N62" s="70"/>
      <x:c r="O62" s="70"/>
      <x:c r="P62" s="70"/>
      <x:c r="Q62" s="70"/>
      <x:c r="R62" s="70"/>
      <x:c r="S62" s="70"/>
      <x:c r="T62" s="70"/>
      <x:c r="U62" s="70"/>
      <x:c r="V62" s="70"/>
      <x:c r="W62" s="70"/>
      <x:c r="X62" s="70"/>
      <x:c r="Y62" s="70"/>
      <x:c r="Z62" s="70"/>
    </x:row>
    <x:row r="63">
      <x:c r="A63" s="70"/>
      <x:c r="B63" s="70"/>
      <x:c r="C63" s="70"/>
      <x:c r="D63" s="70"/>
      <x:c r="E63" s="70"/>
      <x:c r="F63" s="70"/>
      <x:c r="G63" s="70"/>
      <x:c r="H63" s="70"/>
      <x:c r="I63" s="70"/>
      <x:c r="J63" s="70"/>
      <x:c r="K63" s="70"/>
      <x:c r="L63" s="70"/>
      <x:c r="M63" s="70"/>
      <x:c r="N63" s="70"/>
      <x:c r="O63" s="70"/>
      <x:c r="P63" s="70"/>
      <x:c r="Q63" s="70"/>
      <x:c r="R63" s="70"/>
      <x:c r="S63" s="70"/>
      <x:c r="T63" s="70"/>
      <x:c r="U63" s="70"/>
      <x:c r="V63" s="70"/>
      <x:c r="W63" s="70"/>
      <x:c r="X63" s="70"/>
      <x:c r="Y63" s="70"/>
      <x:c r="Z63" s="70"/>
    </x:row>
    <x:row r="64">
      <x:c r="A64" s="70"/>
      <x:c r="B64" s="70"/>
      <x:c r="C64" s="70"/>
      <x:c r="D64" s="70"/>
      <x:c r="E64" s="70"/>
      <x:c r="F64" s="70"/>
      <x:c r="G64" s="70"/>
      <x:c r="H64" s="70"/>
      <x:c r="I64" s="70"/>
      <x:c r="J64" s="70"/>
      <x:c r="K64" s="70"/>
      <x:c r="L64" s="70"/>
      <x:c r="M64" s="70"/>
      <x:c r="N64" s="70"/>
      <x:c r="O64" s="70"/>
      <x:c r="P64" s="70"/>
      <x:c r="Q64" s="70"/>
      <x:c r="R64" s="70"/>
      <x:c r="S64" s="70"/>
      <x:c r="T64" s="70"/>
      <x:c r="U64" s="70"/>
      <x:c r="V64" s="70"/>
      <x:c r="W64" s="70"/>
      <x:c r="X64" s="70"/>
      <x:c r="Y64" s="70"/>
      <x:c r="Z64" s="70"/>
    </x:row>
    <x:row r="65">
      <x:c r="A65" s="70"/>
      <x:c r="B65" s="70"/>
      <x:c r="C65" s="70"/>
      <x:c r="D65" s="70"/>
      <x:c r="E65" s="70"/>
      <x:c r="F65" s="70"/>
      <x:c r="G65" s="70"/>
      <x:c r="H65" s="70"/>
      <x:c r="I65" s="70"/>
      <x:c r="J65" s="70"/>
      <x:c r="K65" s="70"/>
      <x:c r="L65" s="70"/>
      <x:c r="M65" s="70"/>
      <x:c r="N65" s="70"/>
      <x:c r="O65" s="70"/>
      <x:c r="P65" s="70"/>
      <x:c r="Q65" s="70"/>
      <x:c r="R65" s="70"/>
      <x:c r="S65" s="70"/>
      <x:c r="T65" s="70"/>
      <x:c r="U65" s="70"/>
      <x:c r="V65" s="70"/>
      <x:c r="W65" s="70"/>
      <x:c r="X65" s="70"/>
      <x:c r="Y65" s="70"/>
      <x:c r="Z65" s="70"/>
    </x:row>
    <x:row r="66">
      <x:c r="A66" s="70"/>
      <x:c r="B66" s="70"/>
      <x:c r="C66" s="70"/>
      <x:c r="D66" s="70"/>
      <x:c r="E66" s="70"/>
      <x:c r="F66" s="70"/>
      <x:c r="G66" s="70"/>
      <x:c r="H66" s="70"/>
      <x:c r="I66" s="70"/>
      <x:c r="J66" s="70"/>
      <x:c r="K66" s="70"/>
      <x:c r="L66" s="70"/>
      <x:c r="M66" s="70"/>
      <x:c r="N66" s="70"/>
      <x:c r="O66" s="70"/>
      <x:c r="P66" s="70"/>
      <x:c r="Q66" s="70"/>
      <x:c r="R66" s="70"/>
      <x:c r="S66" s="70"/>
      <x:c r="T66" s="70"/>
      <x:c r="U66" s="70"/>
      <x:c r="V66" s="70"/>
      <x:c r="W66" s="70"/>
      <x:c r="X66" s="70"/>
      <x:c r="Y66" s="70"/>
      <x:c r="Z66" s="70"/>
    </x:row>
    <x:row r="67">
      <x:c r="A67" s="70"/>
      <x:c r="B67" s="70"/>
      <x:c r="C67" s="70"/>
      <x:c r="D67" s="70"/>
      <x:c r="E67" s="70"/>
      <x:c r="F67" s="70"/>
      <x:c r="G67" s="70"/>
      <x:c r="H67" s="70"/>
      <x:c r="I67" s="70"/>
      <x:c r="J67" s="70"/>
      <x:c r="K67" s="70"/>
      <x:c r="L67" s="70"/>
      <x:c r="M67" s="70"/>
      <x:c r="N67" s="70"/>
      <x:c r="O67" s="70"/>
      <x:c r="P67" s="70"/>
      <x:c r="Q67" s="70"/>
      <x:c r="R67" s="70"/>
      <x:c r="S67" s="70"/>
      <x:c r="T67" s="70"/>
      <x:c r="U67" s="70"/>
      <x:c r="V67" s="70"/>
      <x:c r="W67" s="70"/>
      <x:c r="X67" s="70"/>
      <x:c r="Y67" s="70"/>
      <x:c r="Z67" s="70"/>
    </x:row>
    <x:row r="68">
      <x:c r="A68" s="70"/>
      <x:c r="B68" s="70"/>
      <x:c r="C68" s="70"/>
      <x:c r="D68" s="70"/>
      <x:c r="E68" s="70"/>
      <x:c r="F68" s="70"/>
      <x:c r="G68" s="70"/>
      <x:c r="H68" s="70"/>
      <x:c r="I68" s="70"/>
      <x:c r="J68" s="70"/>
      <x:c r="K68" s="70"/>
      <x:c r="L68" s="70"/>
      <x:c r="M68" s="70"/>
      <x:c r="N68" s="70"/>
      <x:c r="O68" s="70"/>
      <x:c r="P68" s="70"/>
      <x:c r="Q68" s="70"/>
      <x:c r="R68" s="70"/>
      <x:c r="S68" s="70"/>
      <x:c r="T68" s="70"/>
      <x:c r="U68" s="70"/>
      <x:c r="V68" s="70"/>
      <x:c r="W68" s="70"/>
      <x:c r="X68" s="70"/>
      <x:c r="Y68" s="70"/>
      <x:c r="Z68" s="70"/>
    </x:row>
    <x:row r="69">
      <x:c r="A69" s="70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0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</x:row>
    <x:row r="70">
      <x:c r="A70" s="70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0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</x:row>
    <x:row r="71">
      <x:c r="A71" s="70"/>
      <x:c r="B71" s="70"/>
      <x:c r="C71" s="70"/>
      <x:c r="D71" s="70"/>
      <x:c r="E71" s="70"/>
      <x:c r="F71" s="70"/>
      <x:c r="G71" s="70"/>
      <x:c r="H71" s="70"/>
      <x:c r="I71" s="70"/>
      <x:c r="J71" s="70"/>
      <x:c r="K71" s="70"/>
      <x:c r="L71" s="70"/>
      <x:c r="M71" s="70"/>
      <x:c r="N71" s="70"/>
      <x:c r="O71" s="70"/>
      <x:c r="P71" s="70"/>
      <x:c r="Q71" s="70"/>
      <x:c r="R71" s="70"/>
      <x:c r="S71" s="70"/>
      <x:c r="T71" s="70"/>
      <x:c r="U71" s="70"/>
      <x:c r="V71" s="70"/>
      <x:c r="W71" s="70"/>
      <x:c r="X71" s="70"/>
      <x:c r="Y71" s="70"/>
      <x:c r="Z71" s="70"/>
    </x:row>
    <x:row r="72">
      <x:c r="A72" s="70"/>
      <x:c r="B72" s="70"/>
      <x:c r="C72" s="70"/>
      <x:c r="D72" s="70"/>
      <x:c r="E72" s="70"/>
      <x:c r="F72" s="70"/>
      <x:c r="G72" s="70"/>
      <x:c r="H72" s="70"/>
      <x:c r="I72" s="70"/>
      <x:c r="J72" s="70"/>
      <x:c r="K72" s="70"/>
      <x:c r="L72" s="70"/>
      <x:c r="M72" s="70"/>
      <x:c r="N72" s="70"/>
      <x:c r="O72" s="70"/>
      <x:c r="P72" s="70"/>
      <x:c r="Q72" s="70"/>
      <x:c r="R72" s="70"/>
      <x:c r="S72" s="70"/>
      <x:c r="T72" s="70"/>
      <x:c r="U72" s="70"/>
      <x:c r="V72" s="70"/>
      <x:c r="W72" s="70"/>
      <x:c r="X72" s="70"/>
      <x:c r="Y72" s="70"/>
      <x:c r="Z72" s="70"/>
    </x:row>
    <x:row r="73">
      <x:c r="A73" s="70"/>
      <x:c r="B73" s="70"/>
      <x:c r="C73" s="70"/>
      <x:c r="D73" s="70"/>
      <x:c r="E73" s="70"/>
      <x:c r="F73" s="70"/>
      <x:c r="G73" s="70"/>
      <x:c r="H73" s="70"/>
      <x:c r="I73" s="70"/>
      <x:c r="J73" s="70"/>
      <x:c r="K73" s="70"/>
      <x:c r="L73" s="70"/>
      <x:c r="M73" s="70"/>
      <x:c r="N73" s="70"/>
      <x:c r="O73" s="70"/>
      <x:c r="P73" s="70"/>
      <x:c r="Q73" s="70"/>
      <x:c r="R73" s="70"/>
      <x:c r="S73" s="70"/>
      <x:c r="T73" s="70"/>
      <x:c r="U73" s="70"/>
      <x:c r="V73" s="70"/>
      <x:c r="W73" s="70"/>
      <x:c r="X73" s="70"/>
      <x:c r="Y73" s="70"/>
      <x:c r="Z73" s="70"/>
    </x:row>
    <x:row r="74">
      <x:c r="A74" s="70"/>
      <x:c r="B74" s="70"/>
      <x:c r="C74" s="70"/>
      <x:c r="D74" s="70"/>
      <x:c r="E74" s="70"/>
      <x:c r="F74" s="70"/>
      <x:c r="G74" s="70"/>
      <x:c r="H74" s="70"/>
      <x:c r="I74" s="70"/>
      <x:c r="J74" s="70"/>
      <x:c r="K74" s="70"/>
      <x:c r="L74" s="70"/>
      <x:c r="M74" s="70"/>
      <x:c r="N74" s="70"/>
      <x:c r="O74" s="70"/>
      <x:c r="P74" s="70"/>
      <x:c r="Q74" s="70"/>
      <x:c r="R74" s="70"/>
      <x:c r="S74" s="70"/>
      <x:c r="T74" s="70"/>
      <x:c r="U74" s="70"/>
      <x:c r="V74" s="70"/>
      <x:c r="W74" s="70"/>
      <x:c r="X74" s="70"/>
      <x:c r="Y74" s="70"/>
      <x:c r="Z74" s="70"/>
    </x:row>
    <x:row r="75">
      <x:c r="A75" s="70"/>
      <x:c r="B75" s="70"/>
      <x:c r="C75" s="70"/>
      <x:c r="D75" s="70"/>
      <x:c r="E75" s="70"/>
      <x:c r="F75" s="70"/>
      <x:c r="G75" s="70"/>
      <x:c r="H75" s="70"/>
      <x:c r="I75" s="70"/>
      <x:c r="J75" s="70"/>
      <x:c r="K75" s="70"/>
      <x:c r="L75" s="70"/>
      <x:c r="M75" s="70"/>
      <x:c r="N75" s="70"/>
      <x:c r="O75" s="70"/>
      <x:c r="P75" s="70"/>
      <x:c r="Q75" s="70"/>
      <x:c r="R75" s="70"/>
      <x:c r="S75" s="70"/>
      <x:c r="T75" s="70"/>
      <x:c r="U75" s="70"/>
      <x:c r="V75" s="70"/>
      <x:c r="W75" s="70"/>
      <x:c r="X75" s="70"/>
      <x:c r="Y75" s="70"/>
      <x:c r="Z75" s="70"/>
    </x:row>
    <x:row r="76">
      <x:c r="A76" s="70"/>
      <x:c r="B76" s="70"/>
      <x:c r="C76" s="70"/>
      <x:c r="D76" s="70"/>
      <x:c r="E76" s="70"/>
      <x:c r="F76" s="70"/>
      <x:c r="G76" s="70"/>
      <x:c r="H76" s="70"/>
      <x:c r="I76" s="70"/>
      <x:c r="J76" s="70"/>
      <x:c r="K76" s="70"/>
      <x:c r="L76" s="70"/>
      <x:c r="M76" s="70"/>
      <x:c r="N76" s="70"/>
      <x:c r="O76" s="70"/>
      <x:c r="P76" s="70"/>
      <x:c r="Q76" s="70"/>
      <x:c r="R76" s="70"/>
      <x:c r="S76" s="70"/>
      <x:c r="T76" s="70"/>
      <x:c r="U76" s="70"/>
      <x:c r="V76" s="70"/>
      <x:c r="W76" s="70"/>
      <x:c r="X76" s="70"/>
      <x:c r="Y76" s="70"/>
      <x:c r="Z76" s="70"/>
    </x:row>
    <x:row r="77">
      <x:c r="A77" s="70"/>
      <x:c r="B77" s="70"/>
      <x:c r="C77" s="70"/>
      <x:c r="D77" s="70"/>
      <x:c r="E77" s="70"/>
      <x:c r="F77" s="70"/>
      <x:c r="G77" s="70"/>
      <x:c r="H77" s="70"/>
      <x:c r="I77" s="70"/>
      <x:c r="J77" s="70"/>
      <x:c r="K77" s="70"/>
      <x:c r="L77" s="70"/>
      <x:c r="M77" s="70"/>
      <x:c r="N77" s="70"/>
      <x:c r="O77" s="70"/>
      <x:c r="P77" s="70"/>
      <x:c r="Q77" s="70"/>
      <x:c r="R77" s="70"/>
      <x:c r="S77" s="70"/>
      <x:c r="T77" s="70"/>
      <x:c r="U77" s="70"/>
      <x:c r="V77" s="70"/>
      <x:c r="W77" s="70"/>
      <x:c r="X77" s="70"/>
      <x:c r="Y77" s="70"/>
      <x:c r="Z77" s="70"/>
    </x:row>
    <x:row r="78">
      <x:c r="A78" s="70"/>
      <x:c r="B78" s="70"/>
      <x:c r="C78" s="70"/>
      <x:c r="D78" s="70"/>
      <x:c r="E78" s="70"/>
      <x:c r="F78" s="70"/>
      <x:c r="G78" s="70"/>
      <x:c r="H78" s="70"/>
      <x:c r="I78" s="70"/>
      <x:c r="J78" s="70"/>
      <x:c r="K78" s="70"/>
      <x:c r="L78" s="70"/>
      <x:c r="M78" s="70"/>
      <x:c r="N78" s="70"/>
      <x:c r="O78" s="70"/>
      <x:c r="P78" s="70"/>
      <x:c r="Q78" s="70"/>
      <x:c r="R78" s="70"/>
      <x:c r="S78" s="70"/>
      <x:c r="T78" s="70"/>
      <x:c r="U78" s="70"/>
      <x:c r="V78" s="70"/>
      <x:c r="W78" s="70"/>
      <x:c r="X78" s="70"/>
      <x:c r="Y78" s="70"/>
      <x:c r="Z78" s="70"/>
    </x:row>
    <x:row r="79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  <x:c r="N79" s="70"/>
      <x:c r="O79" s="70"/>
      <x:c r="P79" s="70"/>
      <x:c r="Q79" s="70"/>
      <x:c r="R79" s="70"/>
      <x:c r="S79" s="70"/>
      <x:c r="T79" s="70"/>
      <x:c r="U79" s="70"/>
      <x:c r="V79" s="70"/>
      <x:c r="W79" s="70"/>
      <x:c r="X79" s="70"/>
      <x:c r="Y79" s="70"/>
      <x:c r="Z79" s="70"/>
    </x:row>
    <x:row r="80">
      <x:c r="A80" s="70"/>
      <x:c r="B80" s="70"/>
      <x:c r="C80" s="70"/>
      <x:c r="D80" s="70"/>
      <x:c r="E80" s="70"/>
      <x:c r="F80" s="70"/>
      <x:c r="G80" s="70"/>
      <x:c r="H80" s="70"/>
      <x:c r="I80" s="70"/>
      <x:c r="J80" s="70"/>
      <x:c r="K80" s="70"/>
      <x:c r="L80" s="70"/>
      <x:c r="M80" s="70"/>
      <x:c r="N80" s="70"/>
      <x:c r="O80" s="70"/>
      <x:c r="P80" s="70"/>
      <x:c r="Q80" s="70"/>
      <x:c r="R80" s="70"/>
      <x:c r="S80" s="70"/>
      <x:c r="T80" s="70"/>
      <x:c r="U80" s="70"/>
      <x:c r="V80" s="70"/>
      <x:c r="W80" s="70"/>
      <x:c r="X80" s="70"/>
      <x:c r="Y80" s="70"/>
      <x:c r="Z80" s="70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40" hidden="0" customWidth="1"/>
  </x:cols>
  <x:sheetData>
    <x:row r="1" ht="28" customHeight="1">
      <x:c r="A1" s="60" t="str">
        <x:v>ВВОДНЫЕ — СЦЕНАРНЫЙ SKU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  <x:c r="P1" s="70"/>
      <x:c r="Q1" s="70"/>
      <x:c r="R1" s="70"/>
      <x:c r="S1" s="70"/>
      <x:c r="T1" s="70"/>
      <x:c r="U1" s="70"/>
      <x:c r="V1" s="70"/>
      <x:c r="W1" s="70"/>
      <x:c r="X1" s="70"/>
      <x:c r="Y1" s="70"/>
      <x:c r="Z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  <x:c r="T2" s="70"/>
      <x:c r="U2" s="70"/>
      <x:c r="V2" s="70"/>
      <x:c r="W2" s="70"/>
      <x:c r="X2" s="70"/>
      <x:c r="Y2" s="70"/>
      <x:c r="Z2" s="70"/>
    </x:row>
    <x:row r="3">
      <x:c r="A3" s="64" t="str">
        <x:v>Параметр</x:v>
      </x:c>
      <x:c r="B3" s="64" t="str">
        <x:v>Значение</x:v>
      </x:c>
      <x:c r="C3" s="64" t="str">
        <x:v>Ед.</x:v>
      </x:c>
      <x:c r="D3" s="64" t="str">
        <x:v>Комментарий</x:v>
      </x:c>
      <x:c r="E3" s="70"/>
      <x:c r="F3" s="70"/>
      <x:c r="G3" s="70"/>
      <x:c r="H3" s="70"/>
      <x:c r="I3" s="70"/>
      <x:c r="J3" s="70"/>
      <x:c r="K3" s="70"/>
      <x:c r="L3" s="70"/>
      <x:c r="M3" s="70"/>
      <x:c r="N3" s="70"/>
      <x:c r="O3" s="70"/>
      <x:c r="P3" s="70"/>
      <x:c r="Q3" s="70"/>
      <x:c r="R3" s="70"/>
      <x:c r="S3" s="70"/>
      <x:c r="T3" s="70"/>
      <x:c r="U3" s="70"/>
      <x:c r="V3" s="70"/>
      <x:c r="W3" s="70"/>
      <x:c r="X3" s="70"/>
      <x:c r="Y3" s="70"/>
      <x:c r="Z3" s="70"/>
    </x:row>
    <x:row r="4">
      <x:c r="A4" s="72" t="str">
        <x:v>Цена продажи</x:v>
      </x:c>
      <x:c r="B4" s="166" t="n">
        <x:v>1490</x:v>
      </x:c>
      <x:c r="C4" s="72" t="str">
        <x:v>₽/шт.</x:v>
      </x:c>
      <x:c r="D4" s="72" t="str">
        <x:v>Фактическая цена после скидок</x:v>
      </x:c>
      <x:c r="E4" s="70"/>
      <x:c r="F4" s="70"/>
      <x:c r="G4" s="70"/>
      <x:c r="H4" s="70"/>
      <x:c r="I4" s="70"/>
      <x:c r="J4" s="70"/>
      <x:c r="K4" s="70"/>
      <x:c r="L4" s="70"/>
      <x:c r="M4" s="70"/>
      <x:c r="N4" s="70"/>
      <x:c r="O4" s="70"/>
      <x:c r="P4" s="70"/>
      <x:c r="Q4" s="70"/>
      <x:c r="R4" s="70"/>
      <x:c r="S4" s="70"/>
      <x:c r="T4" s="70"/>
      <x:c r="U4" s="70"/>
      <x:c r="V4" s="70"/>
      <x:c r="W4" s="70"/>
      <x:c r="X4" s="70"/>
      <x:c r="Y4" s="70"/>
      <x:c r="Z4" s="70"/>
    </x:row>
    <x:row r="5">
      <x:c r="A5" s="72" t="str">
        <x:v>Продажи в устойчивом режиме</x:v>
      </x:c>
      <x:c r="B5" s="166" t="n">
        <x:v>500</x:v>
      </x:c>
      <x:c r="C5" s="72" t="str">
        <x:v>шт./мес.</x:v>
      </x:c>
      <x:c r="D5" s="72" t="str">
        <x:v>Сценарный объём</x:v>
      </x:c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0"/>
      <x:c r="S5" s="70"/>
      <x:c r="T5" s="70"/>
      <x:c r="U5" s="70"/>
      <x:c r="V5" s="70"/>
      <x:c r="W5" s="70"/>
      <x:c r="X5" s="70"/>
      <x:c r="Y5" s="70"/>
      <x:c r="Z5" s="70"/>
    </x:row>
    <x:row r="6">
      <x:c r="A6" s="72" t="str">
        <x:v>Производство</x:v>
      </x:c>
      <x:c r="B6" s="166" t="n">
        <x:v>420</x:v>
      </x:c>
      <x:c r="C6" s="72" t="str">
        <x:v>₽/шт.</x:v>
      </x:c>
      <x:c r="D6" s="72" t="str">
        <x:v>Цена фабрики</x:v>
      </x:c>
      <x:c r="E6" s="70"/>
      <x:c r="F6" s="70"/>
      <x:c r="G6" s="70"/>
      <x:c r="H6" s="70"/>
      <x:c r="I6" s="70"/>
      <x:c r="J6" s="70"/>
      <x:c r="K6" s="70"/>
      <x:c r="L6" s="70"/>
      <x:c r="M6" s="70"/>
      <x:c r="N6" s="70"/>
      <x:c r="O6" s="70"/>
      <x:c r="P6" s="70"/>
      <x:c r="Q6" s="70"/>
      <x:c r="R6" s="70"/>
      <x:c r="S6" s="70"/>
      <x:c r="T6" s="70"/>
      <x:c r="U6" s="70"/>
      <x:c r="V6" s="70"/>
      <x:c r="W6" s="70"/>
      <x:c r="X6" s="70"/>
      <x:c r="Y6" s="70"/>
      <x:c r="Z6" s="70"/>
    </x:row>
    <x:row r="7">
      <x:c r="A7" s="72" t="str">
        <x:v>Брендированная упаковка</x:v>
      </x:c>
      <x:c r="B7" s="166" t="n">
        <x:v>65</x:v>
      </x:c>
      <x:c r="C7" s="72" t="str">
        <x:v>₽/шт.</x:v>
      </x:c>
      <x:c r="D7" s="72" t="str">
        <x:v>Тара/этикетка/комплект</x:v>
      </x:c>
      <x:c r="E7" s="70"/>
      <x:c r="F7" s="70"/>
      <x:c r="G7" s="70"/>
      <x:c r="H7" s="70"/>
      <x:c r="I7" s="70"/>
      <x:c r="J7" s="70"/>
      <x:c r="K7" s="70"/>
      <x:c r="L7" s="70"/>
      <x:c r="M7" s="70"/>
      <x:c r="N7" s="70"/>
      <x:c r="O7" s="70"/>
      <x:c r="P7" s="70"/>
      <x:c r="Q7" s="70"/>
      <x:c r="R7" s="70"/>
      <x:c r="S7" s="70"/>
      <x:c r="T7" s="70"/>
      <x:c r="U7" s="70"/>
      <x:c r="V7" s="70"/>
      <x:c r="W7" s="70"/>
      <x:c r="X7" s="70"/>
      <x:c r="Y7" s="70"/>
      <x:c r="Z7" s="70"/>
    </x:row>
    <x:row r="8">
      <x:c r="A8" s="72" t="str">
        <x:v>Соответствие/маркировка</x:v>
      </x:c>
      <x:c r="B8" s="166" t="n">
        <x:v>15</x:v>
      </x:c>
      <x:c r="C8" s="72" t="str">
        <x:v>₽/шт.</x:v>
      </x:c>
      <x:c r="D8" s="72" t="str">
        <x:v>Распределённые расходы</x:v>
      </x:c>
      <x:c r="E8" s="70"/>
      <x:c r="F8" s="70"/>
      <x:c r="G8" s="70"/>
      <x:c r="H8" s="70"/>
      <x:c r="I8" s="70"/>
      <x:c r="J8" s="70"/>
      <x:c r="K8" s="70"/>
      <x:c r="L8" s="70"/>
      <x:c r="M8" s="70"/>
      <x:c r="N8" s="70"/>
      <x:c r="O8" s="70"/>
      <x:c r="P8" s="70"/>
      <x:c r="Q8" s="70"/>
      <x:c r="R8" s="70"/>
      <x:c r="S8" s="70"/>
      <x:c r="T8" s="70"/>
      <x:c r="U8" s="70"/>
      <x:c r="V8" s="70"/>
      <x:c r="W8" s="70"/>
      <x:c r="X8" s="70"/>
      <x:c r="Y8" s="70"/>
      <x:c r="Z8" s="70"/>
    </x:row>
    <x:row r="9">
      <x:c r="A9" s="72" t="str">
        <x:v>Входящая логистика</x:v>
      </x:c>
      <x:c r="B9" s="166" t="n">
        <x:v>35</x:v>
      </x:c>
      <x:c r="C9" s="72" t="str">
        <x:v>₽/шт.</x:v>
      </x:c>
      <x:c r="D9" s="72" t="str">
        <x:v>До склада/фулфилмента</x:v>
      </x:c>
      <x:c r="E9" s="70"/>
      <x:c r="F9" s="70"/>
      <x:c r="G9" s="70"/>
      <x:c r="H9" s="70"/>
      <x:c r="I9" s="70"/>
      <x:c r="J9" s="70"/>
      <x:c r="K9" s="70"/>
      <x:c r="L9" s="70"/>
      <x:c r="M9" s="70"/>
      <x:c r="N9" s="70"/>
      <x:c r="O9" s="70"/>
      <x:c r="P9" s="70"/>
      <x:c r="Q9" s="70"/>
      <x:c r="R9" s="70"/>
      <x:c r="S9" s="70"/>
      <x:c r="T9" s="70"/>
      <x:c r="U9" s="70"/>
      <x:c r="V9" s="70"/>
      <x:c r="W9" s="70"/>
      <x:c r="X9" s="70"/>
      <x:c r="Y9" s="70"/>
      <x:c r="Z9" s="70"/>
    </x:row>
    <x:row r="10">
      <x:c r="A10" s="72" t="str">
        <x:v>Комиссия канала</x:v>
      </x:c>
      <x:c r="B10" s="81" t="n">
        <x:v>0.18</x:v>
      </x:c>
      <x:c r="C10" s="72" t="str">
        <x:v>% выручки</x:v>
      </x:c>
      <x:c r="D10" s="72" t="str">
        <x:v>Сценарное допущение</x:v>
      </x:c>
      <x:c r="E10" s="70"/>
      <x:c r="F10" s="70"/>
      <x:c r="G10" s="70"/>
      <x:c r="H10" s="70"/>
      <x:c r="I10" s="70"/>
      <x:c r="J10" s="70"/>
      <x:c r="K10" s="70"/>
      <x:c r="L10" s="70"/>
      <x:c r="M10" s="70"/>
      <x:c r="N10" s="70"/>
      <x:c r="O10" s="70"/>
      <x:c r="P10" s="70"/>
      <x:c r="Q10" s="70"/>
      <x:c r="R10" s="70"/>
      <x:c r="S10" s="70"/>
      <x:c r="T10" s="70"/>
      <x:c r="U10" s="70"/>
      <x:c r="V10" s="70"/>
      <x:c r="W10" s="70"/>
      <x:c r="X10" s="70"/>
      <x:c r="Y10" s="70"/>
      <x:c r="Z10" s="70"/>
    </x:row>
    <x:row r="11">
      <x:c r="A11" s="72" t="str">
        <x:v>Фулфилмент</x:v>
      </x:c>
      <x:c r="B11" s="166" t="n">
        <x:v>90</x:v>
      </x:c>
      <x:c r="C11" s="72" t="str">
        <x:v>₽/шт.</x:v>
      </x:c>
      <x:c r="D11" s="72" t="str">
        <x:v>Сборка/доставка/выдача</x:v>
      </x:c>
      <x:c r="E11" s="70"/>
      <x:c r="F11" s="70"/>
      <x:c r="G11" s="70"/>
      <x:c r="H11" s="70"/>
      <x:c r="I11" s="70"/>
      <x:c r="J11" s="70"/>
      <x:c r="K11" s="70"/>
      <x:c r="L11" s="70"/>
      <x:c r="M11" s="70"/>
      <x:c r="N11" s="70"/>
      <x:c r="O11" s="70"/>
      <x:c r="P11" s="70"/>
      <x:c r="Q11" s="70"/>
      <x:c r="R11" s="70"/>
      <x:c r="S11" s="70"/>
      <x:c r="T11" s="70"/>
      <x:c r="U11" s="70"/>
      <x:c r="V11" s="70"/>
      <x:c r="W11" s="70"/>
      <x:c r="X11" s="70"/>
      <x:c r="Y11" s="70"/>
      <x:c r="Z11" s="70"/>
    </x:row>
    <x:row r="12">
      <x:c r="A12" s="72" t="str">
        <x:v>Реклама</x:v>
      </x:c>
      <x:c r="B12" s="81" t="n">
        <x:v>0.12</x:v>
      </x:c>
      <x:c r="C12" s="72" t="str">
        <x:v>% выручки</x:v>
      </x:c>
      <x:c r="D12" s="72" t="str">
        <x:v>Доля рекламы</x:v>
      </x:c>
      <x:c r="E12" s="70"/>
      <x:c r="F12" s="70"/>
      <x:c r="G12" s="70"/>
      <x:c r="H12" s="70"/>
      <x:c r="I12" s="70"/>
      <x:c r="J12" s="70"/>
      <x:c r="K12" s="70"/>
      <x:c r="L12" s="70"/>
      <x:c r="M12" s="70"/>
      <x:c r="N12" s="70"/>
      <x:c r="O12" s="70"/>
      <x:c r="P12" s="70"/>
      <x:c r="Q12" s="70"/>
      <x:c r="R12" s="70"/>
      <x:c r="S12" s="70"/>
      <x:c r="T12" s="70"/>
      <x:c r="U12" s="70"/>
      <x:c r="V12" s="70"/>
      <x:c r="W12" s="70"/>
      <x:c r="X12" s="70"/>
      <x:c r="Y12" s="70"/>
      <x:c r="Z12" s="70"/>
    </x:row>
    <x:row r="13">
      <x:c r="A13" s="72" t="str">
        <x:v>Возвраты/списания</x:v>
      </x:c>
      <x:c r="B13" s="81" t="n">
        <x:v>0.04</x:v>
      </x:c>
      <x:c r="C13" s="72" t="str">
        <x:v>% выручки</x:v>
      </x:c>
      <x:c r="D13" s="72" t="str">
        <x:v>Резерв</x:v>
      </x:c>
      <x:c r="E13" s="70"/>
      <x:c r="F13" s="70"/>
      <x:c r="G13" s="70"/>
      <x:c r="H13" s="70"/>
      <x:c r="I13" s="70"/>
      <x:c r="J13" s="70"/>
      <x:c r="K13" s="70"/>
      <x:c r="L13" s="70"/>
      <x:c r="M13" s="70"/>
      <x:c r="N13" s="70"/>
      <x:c r="O13" s="70"/>
      <x:c r="P13" s="70"/>
      <x:c r="Q13" s="70"/>
      <x:c r="R13" s="70"/>
      <x:c r="S13" s="70"/>
      <x:c r="T13" s="70"/>
      <x:c r="U13" s="70"/>
      <x:c r="V13" s="70"/>
      <x:c r="W13" s="70"/>
      <x:c r="X13" s="70"/>
      <x:c r="Y13" s="70"/>
      <x:c r="Z13" s="70"/>
    </x:row>
    <x:row r="14">
      <x:c r="A14" s="72" t="str">
        <x:v>Налог</x:v>
      </x:c>
      <x:c r="B14" s="81" t="n">
        <x:v>0.06</x:v>
      </x:c>
      <x:c r="C14" s="72" t="str">
        <x:v>% выручки</x:v>
      </x:c>
      <x:c r="D14" s="72" t="str">
        <x:v>Сценарий; заменить режимом бизнеса</x:v>
      </x:c>
      <x:c r="E14" s="70"/>
      <x:c r="F14" s="70"/>
      <x:c r="G14" s="70"/>
      <x:c r="H14" s="70"/>
      <x:c r="I14" s="70"/>
      <x:c r="J14" s="70"/>
      <x:c r="K14" s="70"/>
      <x:c r="L14" s="70"/>
      <x:c r="M14" s="70"/>
      <x:c r="N14" s="70"/>
      <x:c r="O14" s="70"/>
      <x:c r="P14" s="70"/>
      <x:c r="Q14" s="70"/>
      <x:c r="R14" s="70"/>
      <x:c r="S14" s="70"/>
      <x:c r="T14" s="70"/>
      <x:c r="U14" s="70"/>
      <x:c r="V14" s="70"/>
      <x:c r="W14" s="70"/>
      <x:c r="X14" s="70"/>
      <x:c r="Y14" s="70"/>
      <x:c r="Z14" s="70"/>
    </x:row>
    <x:row r="15">
      <x:c r="A15" s="72" t="str">
        <x:v>Постоянные расходы</x:v>
      </x:c>
      <x:c r="B15" s="166" t="n">
        <x:v>70000</x:v>
      </x:c>
      <x:c r="C15" s="72" t="str">
        <x:v>₽/мес.</x:v>
      </x:c>
      <x:c r="D15" s="72" t="str">
        <x:v>Команда/сервисы/прочее</x:v>
      </x:c>
      <x:c r="E15" s="70"/>
      <x:c r="F15" s="70"/>
      <x:c r="G15" s="70"/>
      <x:c r="H15" s="70"/>
      <x:c r="I15" s="70"/>
      <x:c r="J15" s="70"/>
      <x:c r="K15" s="70"/>
      <x:c r="L15" s="70"/>
      <x:c r="M15" s="70"/>
      <x:c r="N15" s="70"/>
      <x:c r="O15" s="70"/>
      <x:c r="P15" s="70"/>
      <x:c r="Q15" s="70"/>
      <x:c r="R15" s="70"/>
      <x:c r="S15" s="70"/>
      <x:c r="T15" s="70"/>
      <x:c r="U15" s="70"/>
      <x:c r="V15" s="70"/>
      <x:c r="W15" s="70"/>
      <x:c r="X15" s="70"/>
      <x:c r="Y15" s="70"/>
      <x:c r="Z15" s="70"/>
    </x:row>
    <x:row r="16">
      <x:c r="A16" s="72" t="str">
        <x:v>MOQ продукта</x:v>
      </x:c>
      <x:c r="B16" s="166" t="n">
        <x:v>1000</x:v>
      </x:c>
      <x:c r="C16" s="72" t="str">
        <x:v>шт.</x:v>
      </x:c>
      <x:c r="D16" s="72" t="str">
        <x:v>Минимум фабрики</x:v>
      </x:c>
      <x:c r="E16" s="70"/>
      <x:c r="F16" s="70"/>
      <x:c r="G16" s="70"/>
      <x:c r="H16" s="70"/>
      <x:c r="I16" s="70"/>
      <x:c r="J16" s="70"/>
      <x:c r="K16" s="70"/>
      <x:c r="L16" s="70"/>
      <x:c r="M16" s="70"/>
      <x:c r="N16" s="70"/>
      <x:c r="O16" s="70"/>
      <x:c r="P16" s="70"/>
      <x:c r="Q16" s="70"/>
      <x:c r="R16" s="70"/>
      <x:c r="S16" s="70"/>
      <x:c r="T16" s="70"/>
      <x:c r="U16" s="70"/>
      <x:c r="V16" s="70"/>
      <x:c r="W16" s="70"/>
      <x:c r="X16" s="70"/>
      <x:c r="Y16" s="70"/>
      <x:c r="Z16" s="70"/>
    </x:row>
    <x:row r="17">
      <x:c r="A17" s="72" t="str">
        <x:v>MOQ упаковки</x:v>
      </x:c>
      <x:c r="B17" s="166" t="n">
        <x:v>1000</x:v>
      </x:c>
      <x:c r="C17" s="72" t="str">
        <x:v>шт.</x:v>
      </x:c>
      <x:c r="D17" s="72" t="str">
        <x:v>Минимум тары/печати</x:v>
      </x:c>
      <x:c r="E17" s="70"/>
      <x:c r="F17" s="70"/>
      <x:c r="G17" s="70"/>
      <x:c r="H17" s="70"/>
      <x:c r="I17" s="70"/>
      <x:c r="J17" s="70"/>
      <x:c r="K17" s="70"/>
      <x:c r="L17" s="70"/>
      <x:c r="M17" s="70"/>
      <x:c r="N17" s="70"/>
      <x:c r="O17" s="70"/>
      <x:c r="P17" s="70"/>
      <x:c r="Q17" s="70"/>
      <x:c r="R17" s="70"/>
      <x:c r="S17" s="70"/>
      <x:c r="T17" s="70"/>
      <x:c r="U17" s="70"/>
      <x:c r="V17" s="70"/>
      <x:c r="W17" s="70"/>
      <x:c r="X17" s="70"/>
      <x:c r="Y17" s="70"/>
      <x:c r="Z17" s="70"/>
    </x:row>
    <x:row r="18">
      <x:c r="A18" s="72" t="str">
        <x:v>MOQ этикетки/короба</x:v>
      </x:c>
      <x:c r="B18" s="166" t="n">
        <x:v>500</x:v>
      </x:c>
      <x:c r="C18" s="72" t="str">
        <x:v>шт.</x:v>
      </x:c>
      <x:c r="D18" s="72" t="str">
        <x:v>Связанный минимум</x:v>
      </x:c>
      <x:c r="E18" s="70"/>
      <x:c r="F18" s="70"/>
      <x:c r="G18" s="70"/>
      <x:c r="H18" s="70"/>
      <x:c r="I18" s="70"/>
      <x:c r="J18" s="70"/>
      <x:c r="K18" s="70"/>
      <x:c r="L18" s="70"/>
      <x:c r="M18" s="70"/>
      <x:c r="N18" s="70"/>
      <x:c r="O18" s="70"/>
      <x:c r="P18" s="70"/>
      <x:c r="Q18" s="70"/>
      <x:c r="R18" s="70"/>
      <x:c r="S18" s="70"/>
      <x:c r="T18" s="70"/>
      <x:c r="U18" s="70"/>
      <x:c r="V18" s="70"/>
      <x:c r="W18" s="70"/>
      <x:c r="X18" s="70"/>
      <x:c r="Y18" s="70"/>
      <x:c r="Z18" s="70"/>
    </x:row>
    <x:row r="19">
      <x:c r="A19" s="72" t="str">
        <x:v>Партия повторного заказа</x:v>
      </x:c>
      <x:c r="B19" s="166" t="n">
        <x:v>1000</x:v>
      </x:c>
      <x:c r="C19" s="72" t="str">
        <x:v>шт.</x:v>
      </x:c>
      <x:c r="D19" s="72" t="str">
        <x:v>Обычно не меньше эффективного MOQ</x:v>
      </x:c>
      <x:c r="E19" s="70"/>
      <x:c r="F19" s="70"/>
      <x:c r="G19" s="70"/>
      <x:c r="H19" s="70"/>
      <x:c r="I19" s="70"/>
      <x:c r="J19" s="70"/>
      <x:c r="K19" s="70"/>
      <x:c r="L19" s="70"/>
      <x:c r="M19" s="70"/>
      <x:c r="N19" s="70"/>
      <x:c r="O19" s="70"/>
      <x:c r="P19" s="70"/>
      <x:c r="Q19" s="70"/>
      <x:c r="R19" s="70"/>
      <x:c r="S19" s="70"/>
      <x:c r="T19" s="70"/>
      <x:c r="U19" s="70"/>
      <x:c r="V19" s="70"/>
      <x:c r="W19" s="70"/>
      <x:c r="X19" s="70"/>
      <x:c r="Y19" s="70"/>
      <x:c r="Z19" s="70"/>
    </x:row>
    <x:row r="20">
      <x:c r="A20" s="72" t="str">
        <x:v>Срок поставки</x:v>
      </x:c>
      <x:c r="B20" s="166" t="n">
        <x:v>30</x:v>
      </x:c>
      <x:c r="C20" s="72" t="str">
        <x:v>дней</x:v>
      </x:c>
      <x:c r="D20" s="72" t="str">
        <x:v>От оплаты до готовности</x:v>
      </x:c>
      <x:c r="E20" s="70"/>
      <x:c r="F20" s="70"/>
      <x:c r="G20" s="70"/>
      <x:c r="H20" s="70"/>
      <x:c r="I20" s="70"/>
      <x:c r="J20" s="70"/>
      <x:c r="K20" s="70"/>
      <x:c r="L20" s="70"/>
      <x:c r="M20" s="70"/>
      <x:c r="N20" s="70"/>
      <x:c r="O20" s="70"/>
      <x:c r="P20" s="70"/>
      <x:c r="Q20" s="70"/>
      <x:c r="R20" s="70"/>
      <x:c r="S20" s="70"/>
      <x:c r="T20" s="70"/>
      <x:c r="U20" s="70"/>
      <x:c r="V20" s="70"/>
      <x:c r="W20" s="70"/>
      <x:c r="X20" s="70"/>
      <x:c r="Y20" s="70"/>
      <x:c r="Z20" s="70"/>
    </x:row>
    <x:row r="21">
      <x:c r="A21" s="72" t="str">
        <x:v>Страховой запас</x:v>
      </x:c>
      <x:c r="B21" s="166" t="n">
        <x:v>15</x:v>
      </x:c>
      <x:c r="C21" s="72" t="str">
        <x:v>дней</x:v>
      </x:c>
      <x:c r="D21" s="72" t="str">
        <x:v>Буфер</x:v>
      </x:c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  <x:c r="O21" s="70"/>
      <x:c r="P21" s="70"/>
      <x:c r="Q21" s="70"/>
      <x:c r="R21" s="70"/>
      <x:c r="S21" s="70"/>
      <x:c r="T21" s="70"/>
      <x:c r="U21" s="70"/>
      <x:c r="V21" s="70"/>
      <x:c r="W21" s="70"/>
      <x:c r="X21" s="70"/>
      <x:c r="Y21" s="70"/>
      <x:c r="Z21" s="70"/>
    </x:row>
    <x:row r="22">
      <x:c r="A22" s="72" t="str">
        <x:v>Предоплата повторного заказа</x:v>
      </x:c>
      <x:c r="B22" s="81" t="n">
        <x:v>0.7</x:v>
      </x:c>
      <x:c r="C22" s="72" t="str">
        <x:v>%</x:v>
      </x:c>
      <x:c r="D22" s="72" t="str">
        <x:v>Доля аванса фабрике</x:v>
      </x:c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  <x:c r="O22" s="70"/>
      <x:c r="P22" s="70"/>
      <x:c r="Q22" s="70"/>
      <x:c r="R22" s="70"/>
      <x:c r="S22" s="70"/>
      <x:c r="T22" s="70"/>
      <x:c r="U22" s="70"/>
      <x:c r="V22" s="70"/>
      <x:c r="W22" s="70"/>
      <x:c r="X22" s="70"/>
      <x:c r="Y22" s="70"/>
      <x:c r="Z22" s="70"/>
    </x:row>
    <x:row r="23">
      <x:c r="A23" s="72" t="str">
        <x:v>Разовые расходы запуска</x:v>
      </x:c>
      <x:c r="B23" s="166" t="n">
        <x:v>180000</x:v>
      </x:c>
      <x:c r="C23" s="72" t="str">
        <x:v>₽</x:v>
      </x:c>
      <x:c r="D23" s="72" t="str">
        <x:v>Дизайн, образцы, IP, документы, фото</x:v>
      </x:c>
      <x:c r="E23" s="70"/>
      <x:c r="F23" s="70"/>
      <x:c r="G23" s="70"/>
      <x:c r="H23" s="70"/>
      <x:c r="I23" s="70"/>
      <x:c r="J23" s="70"/>
      <x:c r="K23" s="70"/>
      <x:c r="L23" s="70"/>
      <x:c r="M23" s="70"/>
      <x:c r="N23" s="70"/>
      <x:c r="O23" s="70"/>
      <x:c r="P23" s="70"/>
      <x:c r="Q23" s="70"/>
      <x:c r="R23" s="70"/>
      <x:c r="S23" s="70"/>
      <x:c r="T23" s="70"/>
      <x:c r="U23" s="70"/>
      <x:c r="V23" s="70"/>
      <x:c r="W23" s="70"/>
      <x:c r="X23" s="70"/>
      <x:c r="Y23" s="70"/>
      <x:c r="Z23" s="70"/>
    </x:row>
    <x:row r="24">
      <x:c r="A24" s="72" t="str">
        <x:v>Минимальный денежный резерв</x:v>
      </x:c>
      <x:c r="B24" s="166" t="n">
        <x:v>150000</x:v>
      </x:c>
      <x:c r="C24" s="72" t="str">
        <x:v>₽</x:v>
      </x:c>
      <x:c r="D24" s="72" t="str">
        <x:v>Неприкосновенный резерв</x:v>
      </x:c>
      <x:c r="E24" s="70"/>
      <x:c r="F24" s="70"/>
      <x:c r="G24" s="70"/>
      <x:c r="H24" s="70"/>
      <x:c r="I24" s="70"/>
      <x:c r="J24" s="70"/>
      <x:c r="K24" s="70"/>
      <x:c r="L24" s="70"/>
      <x:c r="M24" s="70"/>
      <x:c r="N24" s="70"/>
      <x:c r="O24" s="70"/>
      <x:c r="P24" s="70"/>
      <x:c r="Q24" s="70"/>
      <x:c r="R24" s="70"/>
      <x:c r="S24" s="70"/>
      <x:c r="T24" s="70"/>
      <x:c r="U24" s="70"/>
      <x:c r="V24" s="70"/>
      <x:c r="W24" s="70"/>
      <x:c r="X24" s="70"/>
      <x:c r="Y24" s="70"/>
      <x:c r="Z24" s="70"/>
    </x:row>
    <x:row r="25">
      <x:c r="A25" s="72" t="str">
        <x:v>Доступные деньги на старте</x:v>
      </x:c>
      <x:c r="B25" s="166" t="n">
        <x:v>1300000</x:v>
      </x:c>
      <x:c r="C25" s="72" t="str">
        <x:v>₽</x:v>
      </x:c>
      <x:c r="D25" s="72" t="str">
        <x:v>Сколько денег реально доступно</x:v>
      </x:c>
      <x:c r="E25" s="70"/>
      <x:c r="F25" s="70"/>
      <x:c r="G25" s="70"/>
      <x:c r="H25" s="70"/>
      <x:c r="I25" s="70"/>
      <x:c r="J25" s="70"/>
      <x:c r="K25" s="70"/>
      <x:c r="L25" s="70"/>
      <x:c r="M25" s="70"/>
      <x:c r="N25" s="70"/>
      <x:c r="O25" s="70"/>
      <x:c r="P25" s="70"/>
      <x:c r="Q25" s="70"/>
      <x:c r="R25" s="70"/>
      <x:c r="S25" s="70"/>
      <x:c r="T25" s="70"/>
      <x:c r="U25" s="70"/>
      <x:c r="V25" s="70"/>
      <x:c r="W25" s="70"/>
      <x:c r="X25" s="70"/>
      <x:c r="Y25" s="70"/>
      <x:c r="Z25" s="70"/>
    </x:row>
    <x:row r="26">
      <x:c r="A26" s="72" t="str">
        <x:v>Задержка выплаты канала</x:v>
      </x:c>
      <x:c r="B26" s="166" t="n">
        <x:v>7</x:v>
      </x:c>
      <x:c r="C26" s="72" t="str">
        <x:v>дней</x:v>
      </x:c>
      <x:c r="D26" s="72" t="str">
        <x:v>Сценарий</x:v>
      </x:c>
      <x:c r="E26" s="70"/>
      <x:c r="F26" s="70"/>
      <x:c r="G26" s="70"/>
      <x:c r="H26" s="70"/>
      <x:c r="I26" s="70"/>
      <x:c r="J26" s="70"/>
      <x:c r="K26" s="70"/>
      <x:c r="L26" s="70"/>
      <x:c r="M26" s="70"/>
      <x:c r="N26" s="70"/>
      <x:c r="O26" s="70"/>
      <x:c r="P26" s="70"/>
      <x:c r="Q26" s="70"/>
      <x:c r="R26" s="70"/>
      <x:c r="S26" s="70"/>
      <x:c r="T26" s="70"/>
      <x:c r="U26" s="70"/>
      <x:c r="V26" s="70"/>
      <x:c r="W26" s="70"/>
      <x:c r="X26" s="70"/>
      <x:c r="Y26" s="70"/>
      <x:c r="Z26" s="70"/>
    </x:row>
    <x:row r="27">
      <x:c r="A27" s="72" t="str">
        <x:v>Складская вместимость</x:v>
      </x:c>
      <x:c r="B27" s="166" t="n">
        <x:v>3000</x:v>
      </x:c>
      <x:c r="C27" s="72" t="str">
        <x:v>шт.</x:v>
      </x:c>
      <x:c r="D27" s="72" t="str">
        <x:v>Физический предел</x:v>
      </x:c>
      <x:c r="E27" s="70"/>
      <x:c r="F27" s="70"/>
      <x:c r="G27" s="70"/>
      <x:c r="H27" s="70"/>
      <x:c r="I27" s="70"/>
      <x:c r="J27" s="70"/>
      <x:c r="K27" s="70"/>
      <x:c r="L27" s="70"/>
      <x:c r="M27" s="70"/>
      <x:c r="N27" s="70"/>
      <x:c r="O27" s="70"/>
      <x:c r="P27" s="70"/>
      <x:c r="Q27" s="70"/>
      <x:c r="R27" s="70"/>
      <x:c r="S27" s="70"/>
      <x:c r="T27" s="70"/>
      <x:c r="U27" s="70"/>
      <x:c r="V27" s="70"/>
      <x:c r="W27" s="70"/>
      <x:c r="X27" s="70"/>
      <x:c r="Y27" s="70"/>
      <x:c r="Z27" s="70"/>
    </x:row>
    <x:row r="28">
      <x:c r="A28" s="70"/>
      <x:c r="B28" s="70"/>
      <x:c r="C28" s="70"/>
      <x:c r="D28" s="70"/>
      <x:c r="E28" s="70"/>
      <x:c r="F28" s="70"/>
      <x:c r="G28" s="70"/>
      <x:c r="H28" s="70"/>
      <x:c r="I28" s="70"/>
      <x:c r="J28" s="70"/>
      <x:c r="K28" s="70"/>
      <x:c r="L28" s="70"/>
      <x:c r="M28" s="70"/>
      <x:c r="N28" s="70"/>
      <x:c r="O28" s="70"/>
      <x:c r="P28" s="70"/>
      <x:c r="Q28" s="70"/>
      <x:c r="R28" s="70"/>
      <x:c r="S28" s="70"/>
      <x:c r="T28" s="70"/>
      <x:c r="U28" s="70"/>
      <x:c r="V28" s="70"/>
      <x:c r="W28" s="70"/>
      <x:c r="X28" s="70"/>
      <x:c r="Y28" s="70"/>
      <x:c r="Z28" s="70"/>
    </x:row>
    <x:row r="29">
      <x:c r="A29" s="70"/>
      <x:c r="B29" s="70"/>
      <x:c r="C29" s="70"/>
      <x:c r="D29" s="70"/>
      <x:c r="E29" s="70"/>
      <x:c r="F29" s="70"/>
      <x:c r="G29" s="70"/>
      <x:c r="H29" s="70"/>
      <x:c r="I29" s="70"/>
      <x:c r="J29" s="70"/>
      <x:c r="K29" s="70"/>
      <x:c r="L29" s="70"/>
      <x:c r="M29" s="70"/>
      <x:c r="N29" s="70"/>
      <x:c r="O29" s="70"/>
      <x:c r="P29" s="70"/>
      <x:c r="Q29" s="70"/>
      <x:c r="R29" s="70"/>
      <x:c r="S29" s="70"/>
      <x:c r="T29" s="70"/>
      <x:c r="U29" s="70"/>
      <x:c r="V29" s="70"/>
      <x:c r="W29" s="70"/>
      <x:c r="X29" s="70"/>
      <x:c r="Y29" s="70"/>
      <x:c r="Z29" s="70"/>
    </x:row>
    <x:row r="30">
      <x:c r="A30" s="70"/>
      <x:c r="B30" s="70"/>
      <x:c r="C30" s="70"/>
      <x:c r="D30" s="70"/>
      <x:c r="E30" s="70"/>
      <x:c r="F30" s="70"/>
      <x:c r="G30" s="70"/>
      <x:c r="H30" s="70"/>
      <x:c r="I30" s="70"/>
      <x:c r="J30" s="70"/>
      <x:c r="K30" s="70"/>
      <x:c r="L30" s="70"/>
      <x:c r="M30" s="70"/>
      <x:c r="N30" s="70"/>
      <x:c r="O30" s="70"/>
      <x:c r="P30" s="70"/>
      <x:c r="Q30" s="70"/>
      <x:c r="R30" s="70"/>
      <x:c r="S30" s="70"/>
      <x:c r="T30" s="70"/>
      <x:c r="U30" s="70"/>
      <x:c r="V30" s="70"/>
      <x:c r="W30" s="70"/>
      <x:c r="X30" s="70"/>
      <x:c r="Y30" s="70"/>
      <x:c r="Z30" s="70"/>
    </x:row>
    <x:row r="31">
      <x:c r="A31" s="70"/>
      <x:c r="B31" s="70"/>
      <x:c r="C31" s="70"/>
      <x:c r="D31" s="70"/>
      <x:c r="E31" s="70"/>
      <x:c r="F31" s="70"/>
      <x:c r="G31" s="70"/>
      <x:c r="H31" s="70"/>
      <x:c r="I31" s="70"/>
      <x:c r="J31" s="70"/>
      <x:c r="K31" s="70"/>
      <x:c r="L31" s="70"/>
      <x:c r="M31" s="70"/>
      <x:c r="N31" s="70"/>
      <x:c r="O31" s="70"/>
      <x:c r="P31" s="70"/>
      <x:c r="Q31" s="70"/>
      <x:c r="R31" s="70"/>
      <x:c r="S31" s="70"/>
      <x:c r="T31" s="70"/>
      <x:c r="U31" s="70"/>
      <x:c r="V31" s="70"/>
      <x:c r="W31" s="70"/>
      <x:c r="X31" s="70"/>
      <x:c r="Y31" s="70"/>
      <x:c r="Z31" s="70"/>
    </x:row>
    <x:row r="32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  <x:c r="N32" s="70"/>
      <x:c r="O32" s="70"/>
      <x:c r="P32" s="70"/>
      <x:c r="Q32" s="70"/>
      <x:c r="R32" s="70"/>
      <x:c r="S32" s="70"/>
      <x:c r="T32" s="70"/>
      <x:c r="U32" s="70"/>
      <x:c r="V32" s="70"/>
      <x:c r="W32" s="70"/>
      <x:c r="X32" s="70"/>
      <x:c r="Y32" s="70"/>
      <x:c r="Z32" s="70"/>
    </x:row>
    <x:row r="33">
      <x:c r="A33" s="70"/>
      <x:c r="B33" s="70"/>
      <x:c r="C33" s="70"/>
      <x:c r="D33" s="70"/>
      <x:c r="E33" s="70"/>
      <x:c r="F33" s="70"/>
      <x:c r="G33" s="70"/>
      <x:c r="H33" s="70"/>
      <x:c r="I33" s="70"/>
      <x:c r="J33" s="70"/>
      <x:c r="K33" s="70"/>
      <x:c r="L33" s="70"/>
      <x:c r="M33" s="70"/>
      <x:c r="N33" s="70"/>
      <x:c r="O33" s="70"/>
      <x:c r="P33" s="70"/>
      <x:c r="Q33" s="70"/>
      <x:c r="R33" s="70"/>
      <x:c r="S33" s="70"/>
      <x:c r="T33" s="70"/>
      <x:c r="U33" s="70"/>
      <x:c r="V33" s="70"/>
      <x:c r="W33" s="70"/>
      <x:c r="X33" s="70"/>
      <x:c r="Y33" s="70"/>
      <x:c r="Z33" s="70"/>
    </x:row>
    <x:row r="34">
      <x:c r="A34" s="70"/>
      <x:c r="B34" s="70"/>
      <x:c r="C34" s="70"/>
      <x:c r="D34" s="70"/>
      <x:c r="E34" s="70"/>
      <x:c r="F34" s="70"/>
      <x:c r="G34" s="70"/>
      <x:c r="H34" s="70"/>
      <x:c r="I34" s="70"/>
      <x:c r="J34" s="70"/>
      <x:c r="K34" s="70"/>
      <x:c r="L34" s="70"/>
      <x:c r="M34" s="70"/>
      <x:c r="N34" s="70"/>
      <x:c r="O34" s="70"/>
      <x:c r="P34" s="70"/>
      <x:c r="Q34" s="70"/>
      <x:c r="R34" s="70"/>
      <x:c r="S34" s="70"/>
      <x:c r="T34" s="70"/>
      <x:c r="U34" s="70"/>
      <x:c r="V34" s="70"/>
      <x:c r="W34" s="70"/>
      <x:c r="X34" s="70"/>
      <x:c r="Y34" s="70"/>
      <x:c r="Z34" s="70"/>
    </x:row>
    <x:row r="35">
      <x:c r="A35" s="70"/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70"/>
      <x:c r="O35" s="70"/>
      <x:c r="P35" s="70"/>
      <x:c r="Q35" s="70"/>
      <x:c r="R35" s="70"/>
      <x:c r="S35" s="70"/>
      <x:c r="T35" s="70"/>
      <x:c r="U35" s="70"/>
      <x:c r="V35" s="70"/>
      <x:c r="W35" s="70"/>
      <x:c r="X35" s="70"/>
      <x:c r="Y35" s="70"/>
      <x:c r="Z35" s="70"/>
    </x:row>
    <x:row r="36">
      <x:c r="A36" s="70"/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70"/>
      <x:c r="O36" s="70"/>
      <x:c r="P36" s="70"/>
      <x:c r="Q36" s="70"/>
      <x:c r="R36" s="70"/>
      <x:c r="S36" s="70"/>
      <x:c r="T36" s="70"/>
      <x:c r="U36" s="70"/>
      <x:c r="V36" s="70"/>
      <x:c r="W36" s="70"/>
      <x:c r="X36" s="70"/>
      <x:c r="Y36" s="70"/>
      <x:c r="Z36" s="70"/>
    </x:row>
    <x:row r="37">
      <x:c r="A37" s="70"/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  <x:c r="O37" s="70"/>
      <x:c r="P37" s="70"/>
      <x:c r="Q37" s="70"/>
      <x:c r="R37" s="70"/>
      <x:c r="S37" s="70"/>
      <x:c r="T37" s="70"/>
      <x:c r="U37" s="70"/>
      <x:c r="V37" s="70"/>
      <x:c r="W37" s="70"/>
      <x:c r="X37" s="70"/>
      <x:c r="Y37" s="70"/>
      <x:c r="Z37" s="70"/>
    </x:row>
    <x:row r="38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  <x:c r="O38" s="70"/>
      <x:c r="P38" s="70"/>
      <x:c r="Q38" s="70"/>
      <x:c r="R38" s="70"/>
      <x:c r="S38" s="70"/>
      <x:c r="T38" s="70"/>
      <x:c r="U38" s="70"/>
      <x:c r="V38" s="70"/>
      <x:c r="W38" s="70"/>
      <x:c r="X38" s="70"/>
      <x:c r="Y38" s="70"/>
      <x:c r="Z38" s="70"/>
    </x:row>
    <x:row r="39">
      <x:c r="A39" s="70"/>
      <x:c r="B39" s="70"/>
      <x:c r="C39" s="70"/>
      <x:c r="D39" s="70"/>
      <x:c r="E39" s="70"/>
      <x:c r="F39" s="70"/>
      <x:c r="G39" s="70"/>
      <x:c r="H39" s="70"/>
      <x:c r="I39" s="70"/>
      <x:c r="J39" s="70"/>
      <x:c r="K39" s="70"/>
      <x:c r="L39" s="70"/>
      <x:c r="M39" s="70"/>
      <x:c r="N39" s="70"/>
      <x:c r="O39" s="70"/>
      <x:c r="P39" s="70"/>
      <x:c r="Q39" s="70"/>
      <x:c r="R39" s="70"/>
      <x:c r="S39" s="70"/>
      <x:c r="T39" s="70"/>
      <x:c r="U39" s="70"/>
      <x:c r="V39" s="70"/>
      <x:c r="W39" s="70"/>
      <x:c r="X39" s="70"/>
      <x:c r="Y39" s="70"/>
      <x:c r="Z39" s="70"/>
    </x:row>
    <x:row r="40">
      <x:c r="A40" s="70"/>
      <x:c r="B40" s="70"/>
      <x:c r="C40" s="70"/>
      <x:c r="D40" s="70"/>
      <x:c r="E40" s="70"/>
      <x:c r="F40" s="70"/>
      <x:c r="G40" s="70"/>
      <x:c r="H40" s="70"/>
      <x:c r="I40" s="70"/>
      <x:c r="J40" s="70"/>
      <x:c r="K40" s="70"/>
      <x:c r="L40" s="70"/>
      <x:c r="M40" s="70"/>
      <x:c r="N40" s="70"/>
      <x:c r="O40" s="70"/>
      <x:c r="P40" s="70"/>
      <x:c r="Q40" s="70"/>
      <x:c r="R40" s="70"/>
      <x:c r="S40" s="70"/>
      <x:c r="T40" s="70"/>
      <x:c r="U40" s="70"/>
      <x:c r="V40" s="70"/>
      <x:c r="W40" s="70"/>
      <x:c r="X40" s="70"/>
      <x:c r="Y40" s="70"/>
      <x:c r="Z40" s="70"/>
    </x:row>
    <x:row r="41">
      <x:c r="A41" s="70"/>
      <x:c r="B41" s="70"/>
      <x:c r="C41" s="70"/>
      <x:c r="D41" s="70"/>
      <x:c r="E41" s="70"/>
      <x:c r="F41" s="70"/>
      <x:c r="G41" s="70"/>
      <x:c r="H41" s="70"/>
      <x:c r="I41" s="70"/>
      <x:c r="J41" s="70"/>
      <x:c r="K41" s="70"/>
      <x:c r="L41" s="70"/>
      <x:c r="M41" s="70"/>
      <x:c r="N41" s="70"/>
      <x:c r="O41" s="70"/>
      <x:c r="P41" s="70"/>
      <x:c r="Q41" s="70"/>
      <x:c r="R41" s="70"/>
      <x:c r="S41" s="70"/>
      <x:c r="T41" s="70"/>
      <x:c r="U41" s="70"/>
      <x:c r="V41" s="70"/>
      <x:c r="W41" s="70"/>
      <x:c r="X41" s="70"/>
      <x:c r="Y41" s="70"/>
      <x:c r="Z41" s="70"/>
    </x:row>
    <x:row r="42">
      <x:c r="A42" s="70"/>
      <x:c r="B42" s="70"/>
      <x:c r="C42" s="70"/>
      <x:c r="D42" s="70"/>
      <x:c r="E42" s="70"/>
      <x:c r="F42" s="70"/>
      <x:c r="G42" s="70"/>
      <x:c r="H42" s="70"/>
      <x:c r="I42" s="70"/>
      <x:c r="J42" s="70"/>
      <x:c r="K42" s="70"/>
      <x:c r="L42" s="70"/>
      <x:c r="M42" s="70"/>
      <x:c r="N42" s="70"/>
      <x:c r="O42" s="70"/>
      <x:c r="P42" s="70"/>
      <x:c r="Q42" s="70"/>
      <x:c r="R42" s="70"/>
      <x:c r="S42" s="70"/>
      <x:c r="T42" s="70"/>
      <x:c r="U42" s="70"/>
      <x:c r="V42" s="70"/>
      <x:c r="W42" s="70"/>
      <x:c r="X42" s="70"/>
      <x:c r="Y42" s="70"/>
      <x:c r="Z42" s="70"/>
    </x:row>
    <x:row r="43">
      <x:c r="A43" s="70"/>
      <x:c r="B43" s="70"/>
      <x:c r="C43" s="70"/>
      <x:c r="D43" s="70"/>
      <x:c r="E43" s="70"/>
      <x:c r="F43" s="70"/>
      <x:c r="G43" s="70"/>
      <x:c r="H43" s="70"/>
      <x:c r="I43" s="70"/>
      <x:c r="J43" s="70"/>
      <x:c r="K43" s="70"/>
      <x:c r="L43" s="70"/>
      <x:c r="M43" s="70"/>
      <x:c r="N43" s="70"/>
      <x:c r="O43" s="70"/>
      <x:c r="P43" s="70"/>
      <x:c r="Q43" s="70"/>
      <x:c r="R43" s="70"/>
      <x:c r="S43" s="70"/>
      <x:c r="T43" s="70"/>
      <x:c r="U43" s="70"/>
      <x:c r="V43" s="70"/>
      <x:c r="W43" s="70"/>
      <x:c r="X43" s="70"/>
      <x:c r="Y43" s="70"/>
      <x:c r="Z43" s="70"/>
    </x:row>
    <x:row r="44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70"/>
      <x:c r="O44" s="70"/>
      <x:c r="P44" s="70"/>
      <x:c r="Q44" s="70"/>
      <x:c r="R44" s="70"/>
      <x:c r="S44" s="70"/>
      <x:c r="T44" s="70"/>
      <x:c r="U44" s="70"/>
      <x:c r="V44" s="70"/>
      <x:c r="W44" s="70"/>
      <x:c r="X44" s="70"/>
      <x:c r="Y44" s="70"/>
      <x:c r="Z44" s="70"/>
    </x:row>
    <x:row r="45">
      <x:c r="A45" s="70"/>
      <x:c r="B45" s="70"/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70"/>
      <x:c r="O45" s="70"/>
      <x:c r="P45" s="70"/>
      <x:c r="Q45" s="70"/>
      <x:c r="R45" s="70"/>
      <x:c r="S45" s="70"/>
      <x:c r="T45" s="70"/>
      <x:c r="U45" s="70"/>
      <x:c r="V45" s="70"/>
      <x:c r="W45" s="70"/>
      <x:c r="X45" s="70"/>
      <x:c r="Y45" s="70"/>
      <x:c r="Z45" s="70"/>
    </x:row>
    <x:row r="46">
      <x:c r="A46" s="70"/>
      <x:c r="B46" s="70"/>
      <x:c r="C46" s="70"/>
      <x:c r="D46" s="70"/>
      <x:c r="E46" s="70"/>
      <x:c r="F46" s="70"/>
      <x:c r="G46" s="70"/>
      <x:c r="H46" s="70"/>
      <x:c r="I46" s="70"/>
      <x:c r="J46" s="70"/>
      <x:c r="K46" s="70"/>
      <x:c r="L46" s="70"/>
      <x:c r="M46" s="70"/>
      <x:c r="N46" s="70"/>
      <x:c r="O46" s="70"/>
      <x:c r="P46" s="70"/>
      <x:c r="Q46" s="70"/>
      <x:c r="R46" s="70"/>
      <x:c r="S46" s="70"/>
      <x:c r="T46" s="70"/>
      <x:c r="U46" s="70"/>
      <x:c r="V46" s="70"/>
      <x:c r="W46" s="70"/>
      <x:c r="X46" s="70"/>
      <x:c r="Y46" s="70"/>
      <x:c r="Z46" s="70"/>
    </x:row>
    <x:row r="47">
      <x:c r="A47" s="70"/>
      <x:c r="B47" s="70"/>
      <x:c r="C47" s="70"/>
      <x:c r="D47" s="70"/>
      <x:c r="E47" s="70"/>
      <x:c r="F47" s="70"/>
      <x:c r="G47" s="70"/>
      <x:c r="H47" s="70"/>
      <x:c r="I47" s="70"/>
      <x:c r="J47" s="70"/>
      <x:c r="K47" s="70"/>
      <x:c r="L47" s="70"/>
      <x:c r="M47" s="70"/>
      <x:c r="N47" s="70"/>
      <x:c r="O47" s="70"/>
      <x:c r="P47" s="70"/>
      <x:c r="Q47" s="70"/>
      <x:c r="R47" s="70"/>
      <x:c r="S47" s="70"/>
      <x:c r="T47" s="70"/>
      <x:c r="U47" s="70"/>
      <x:c r="V47" s="70"/>
      <x:c r="W47" s="70"/>
      <x:c r="X47" s="70"/>
      <x:c r="Y47" s="70"/>
      <x:c r="Z47" s="70"/>
    </x:row>
    <x:row r="48">
      <x:c r="A48" s="70"/>
      <x:c r="B48" s="70"/>
      <x:c r="C48" s="70"/>
      <x:c r="D48" s="70"/>
      <x:c r="E48" s="70"/>
      <x:c r="F48" s="70"/>
      <x:c r="G48" s="70"/>
      <x:c r="H48" s="70"/>
      <x:c r="I48" s="70"/>
      <x:c r="J48" s="70"/>
      <x:c r="K48" s="70"/>
      <x:c r="L48" s="70"/>
      <x:c r="M48" s="70"/>
      <x:c r="N48" s="70"/>
      <x:c r="O48" s="70"/>
      <x:c r="P48" s="70"/>
      <x:c r="Q48" s="70"/>
      <x:c r="R48" s="70"/>
      <x:c r="S48" s="70"/>
      <x:c r="T48" s="70"/>
      <x:c r="U48" s="70"/>
      <x:c r="V48" s="70"/>
      <x:c r="W48" s="70"/>
      <x:c r="X48" s="70"/>
      <x:c r="Y48" s="70"/>
      <x:c r="Z48" s="70"/>
    </x:row>
    <x:row r="49">
      <x:c r="A49" s="70"/>
      <x:c r="B49" s="70"/>
      <x:c r="C49" s="70"/>
      <x:c r="D49" s="70"/>
      <x:c r="E49" s="70"/>
      <x:c r="F49" s="70"/>
      <x:c r="G49" s="70"/>
      <x:c r="H49" s="70"/>
      <x:c r="I49" s="70"/>
      <x:c r="J49" s="70"/>
      <x:c r="K49" s="70"/>
      <x:c r="L49" s="70"/>
      <x:c r="M49" s="70"/>
      <x:c r="N49" s="70"/>
      <x:c r="O49" s="70"/>
      <x:c r="P49" s="70"/>
      <x:c r="Q49" s="70"/>
      <x:c r="R49" s="70"/>
      <x:c r="S49" s="70"/>
      <x:c r="T49" s="70"/>
      <x:c r="U49" s="70"/>
      <x:c r="V49" s="70"/>
      <x:c r="W49" s="70"/>
      <x:c r="X49" s="70"/>
      <x:c r="Y49" s="70"/>
      <x:c r="Z49" s="70"/>
    </x:row>
    <x:row r="50">
      <x:c r="A50" s="70"/>
      <x:c r="B50" s="70"/>
      <x:c r="C50" s="70"/>
      <x:c r="D50" s="70"/>
      <x:c r="E50" s="70"/>
      <x:c r="F50" s="70"/>
      <x:c r="G50" s="70"/>
      <x:c r="H50" s="70"/>
      <x:c r="I50" s="70"/>
      <x:c r="J50" s="70"/>
      <x:c r="K50" s="70"/>
      <x:c r="L50" s="70"/>
      <x:c r="M50" s="70"/>
      <x:c r="N50" s="70"/>
      <x:c r="O50" s="70"/>
      <x:c r="P50" s="70"/>
      <x:c r="Q50" s="70"/>
      <x:c r="R50" s="70"/>
      <x:c r="S50" s="70"/>
      <x:c r="T50" s="70"/>
      <x:c r="U50" s="70"/>
      <x:c r="V50" s="70"/>
      <x:c r="W50" s="70"/>
      <x:c r="X50" s="70"/>
      <x:c r="Y50" s="70"/>
      <x:c r="Z50" s="70"/>
    </x:row>
    <x:row r="51">
      <x:c r="A51" s="70"/>
      <x:c r="B51" s="70"/>
      <x:c r="C51" s="70"/>
      <x:c r="D51" s="70"/>
      <x:c r="E51" s="70"/>
      <x:c r="F51" s="70"/>
      <x:c r="G51" s="70"/>
      <x:c r="H51" s="70"/>
      <x:c r="I51" s="70"/>
      <x:c r="J51" s="70"/>
      <x:c r="K51" s="70"/>
      <x:c r="L51" s="70"/>
      <x:c r="M51" s="70"/>
      <x:c r="N51" s="70"/>
      <x:c r="O51" s="70"/>
      <x:c r="P51" s="70"/>
      <x:c r="Q51" s="70"/>
      <x:c r="R51" s="70"/>
      <x:c r="S51" s="70"/>
      <x:c r="T51" s="70"/>
      <x:c r="U51" s="70"/>
      <x:c r="V51" s="70"/>
      <x:c r="W51" s="70"/>
      <x:c r="X51" s="70"/>
      <x:c r="Y51" s="70"/>
      <x:c r="Z51" s="70"/>
    </x:row>
    <x:row r="52">
      <x:c r="A52" s="70"/>
      <x:c r="B52" s="70"/>
      <x:c r="C52" s="70"/>
      <x:c r="D52" s="70"/>
      <x:c r="E52" s="70"/>
      <x:c r="F52" s="70"/>
      <x:c r="G52" s="70"/>
      <x:c r="H52" s="70"/>
      <x:c r="I52" s="70"/>
      <x:c r="J52" s="70"/>
      <x:c r="K52" s="70"/>
      <x:c r="L52" s="70"/>
      <x:c r="M52" s="70"/>
      <x:c r="N52" s="70"/>
      <x:c r="O52" s="70"/>
      <x:c r="P52" s="70"/>
      <x:c r="Q52" s="70"/>
      <x:c r="R52" s="70"/>
      <x:c r="S52" s="70"/>
      <x:c r="T52" s="70"/>
      <x:c r="U52" s="70"/>
      <x:c r="V52" s="70"/>
      <x:c r="W52" s="70"/>
      <x:c r="X52" s="70"/>
      <x:c r="Y52" s="70"/>
      <x:c r="Z52" s="70"/>
    </x:row>
    <x:row r="53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70"/>
      <x:c r="L53" s="70"/>
      <x:c r="M53" s="70"/>
      <x:c r="N53" s="70"/>
      <x:c r="O53" s="70"/>
      <x:c r="P53" s="70"/>
      <x:c r="Q53" s="70"/>
      <x:c r="R53" s="70"/>
      <x:c r="S53" s="70"/>
      <x:c r="T53" s="70"/>
      <x:c r="U53" s="70"/>
      <x:c r="V53" s="70"/>
      <x:c r="W53" s="70"/>
      <x:c r="X53" s="70"/>
      <x:c r="Y53" s="70"/>
      <x:c r="Z53" s="70"/>
    </x:row>
    <x:row r="54">
      <x:c r="A54" s="70"/>
      <x:c r="B54" s="70"/>
      <x:c r="C54" s="70"/>
      <x:c r="D54" s="70"/>
      <x:c r="E54" s="70"/>
      <x:c r="F54" s="70"/>
      <x:c r="G54" s="70"/>
      <x:c r="H54" s="70"/>
      <x:c r="I54" s="70"/>
      <x:c r="J54" s="70"/>
      <x:c r="K54" s="70"/>
      <x:c r="L54" s="70"/>
      <x:c r="M54" s="70"/>
      <x:c r="N54" s="70"/>
      <x:c r="O54" s="70"/>
      <x:c r="P54" s="70"/>
      <x:c r="Q54" s="70"/>
      <x:c r="R54" s="70"/>
      <x:c r="S54" s="70"/>
      <x:c r="T54" s="70"/>
      <x:c r="U54" s="70"/>
      <x:c r="V54" s="70"/>
      <x:c r="W54" s="70"/>
      <x:c r="X54" s="70"/>
      <x:c r="Y54" s="70"/>
      <x:c r="Z54" s="70"/>
    </x:row>
    <x:row r="55">
      <x:c r="A55" s="70"/>
      <x:c r="B55" s="70"/>
      <x:c r="C55" s="70"/>
      <x:c r="D55" s="70"/>
      <x:c r="E55" s="70"/>
      <x:c r="F55" s="70"/>
      <x:c r="G55" s="70"/>
      <x:c r="H55" s="70"/>
      <x:c r="I55" s="70"/>
      <x:c r="J55" s="70"/>
      <x:c r="K55" s="70"/>
      <x:c r="L55" s="70"/>
      <x:c r="M55" s="70"/>
      <x:c r="N55" s="70"/>
      <x:c r="O55" s="70"/>
      <x:c r="P55" s="70"/>
      <x:c r="Q55" s="70"/>
      <x:c r="R55" s="70"/>
      <x:c r="S55" s="70"/>
      <x:c r="T55" s="70"/>
      <x:c r="U55" s="70"/>
      <x:c r="V55" s="70"/>
      <x:c r="W55" s="70"/>
      <x:c r="X55" s="70"/>
      <x:c r="Y55" s="70"/>
      <x:c r="Z55" s="70"/>
    </x:row>
    <x:row r="56">
      <x:c r="A56" s="70"/>
      <x:c r="B56" s="70"/>
      <x:c r="C56" s="70"/>
      <x:c r="D56" s="70"/>
      <x:c r="E56" s="70"/>
      <x:c r="F56" s="70"/>
      <x:c r="G56" s="70"/>
      <x:c r="H56" s="70"/>
      <x:c r="I56" s="70"/>
      <x:c r="J56" s="70"/>
      <x:c r="K56" s="70"/>
      <x:c r="L56" s="70"/>
      <x:c r="M56" s="70"/>
      <x:c r="N56" s="70"/>
      <x:c r="O56" s="70"/>
      <x:c r="P56" s="70"/>
      <x:c r="Q56" s="70"/>
      <x:c r="R56" s="70"/>
      <x:c r="S56" s="70"/>
      <x:c r="T56" s="70"/>
      <x:c r="U56" s="70"/>
      <x:c r="V56" s="70"/>
      <x:c r="W56" s="70"/>
      <x:c r="X56" s="70"/>
      <x:c r="Y56" s="70"/>
      <x:c r="Z56" s="70"/>
    </x:row>
    <x:row r="57">
      <x:c r="A57" s="70"/>
      <x:c r="B57" s="70"/>
      <x:c r="C57" s="70"/>
      <x:c r="D57" s="70"/>
      <x:c r="E57" s="70"/>
      <x:c r="F57" s="70"/>
      <x:c r="G57" s="70"/>
      <x:c r="H57" s="70"/>
      <x:c r="I57" s="70"/>
      <x:c r="J57" s="70"/>
      <x:c r="K57" s="70"/>
      <x:c r="L57" s="70"/>
      <x:c r="M57" s="70"/>
      <x:c r="N57" s="70"/>
      <x:c r="O57" s="70"/>
      <x:c r="P57" s="70"/>
      <x:c r="Q57" s="70"/>
      <x:c r="R57" s="70"/>
      <x:c r="S57" s="70"/>
      <x:c r="T57" s="70"/>
      <x:c r="U57" s="70"/>
      <x:c r="V57" s="70"/>
      <x:c r="W57" s="70"/>
      <x:c r="X57" s="70"/>
      <x:c r="Y57" s="70"/>
      <x:c r="Z57" s="70"/>
    </x:row>
    <x:row r="58">
      <x:c r="A58" s="70"/>
      <x:c r="B58" s="70"/>
      <x:c r="C58" s="70"/>
      <x:c r="D58" s="70"/>
      <x:c r="E58" s="70"/>
      <x:c r="F58" s="70"/>
      <x:c r="G58" s="70"/>
      <x:c r="H58" s="70"/>
      <x:c r="I58" s="70"/>
      <x:c r="J58" s="70"/>
      <x:c r="K58" s="70"/>
      <x:c r="L58" s="70"/>
      <x:c r="M58" s="70"/>
      <x:c r="N58" s="70"/>
      <x:c r="O58" s="70"/>
      <x:c r="P58" s="70"/>
      <x:c r="Q58" s="70"/>
      <x:c r="R58" s="70"/>
      <x:c r="S58" s="70"/>
      <x:c r="T58" s="70"/>
      <x:c r="U58" s="70"/>
      <x:c r="V58" s="70"/>
      <x:c r="W58" s="70"/>
      <x:c r="X58" s="70"/>
      <x:c r="Y58" s="70"/>
      <x:c r="Z58" s="70"/>
    </x:row>
    <x:row r="59">
      <x:c r="A59" s="70"/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0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</x:row>
    <x:row r="60">
      <x:c r="A60" s="70"/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0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</x:row>
    <x:row r="61">
      <x:c r="A61" s="70"/>
      <x:c r="B61" s="70"/>
      <x:c r="C61" s="70"/>
      <x:c r="D61" s="70"/>
      <x:c r="E61" s="70"/>
      <x:c r="F61" s="70"/>
      <x:c r="G61" s="70"/>
      <x:c r="H61" s="70"/>
      <x:c r="I61" s="70"/>
      <x:c r="J61" s="70"/>
      <x:c r="K61" s="70"/>
      <x:c r="L61" s="70"/>
      <x:c r="M61" s="70"/>
      <x:c r="N61" s="70"/>
      <x:c r="O61" s="70"/>
      <x:c r="P61" s="70"/>
      <x:c r="Q61" s="70"/>
      <x:c r="R61" s="70"/>
      <x:c r="S61" s="70"/>
      <x:c r="T61" s="70"/>
      <x:c r="U61" s="70"/>
      <x:c r="V61" s="70"/>
      <x:c r="W61" s="70"/>
      <x:c r="X61" s="70"/>
      <x:c r="Y61" s="70"/>
      <x:c r="Z61" s="70"/>
    </x:row>
    <x:row r="62">
      <x:c r="A62" s="70"/>
      <x:c r="B62" s="70"/>
      <x:c r="C62" s="70"/>
      <x:c r="D62" s="70"/>
      <x:c r="E62" s="70"/>
      <x:c r="F62" s="70"/>
      <x:c r="G62" s="70"/>
      <x:c r="H62" s="70"/>
      <x:c r="I62" s="70"/>
      <x:c r="J62" s="70"/>
      <x:c r="K62" s="70"/>
      <x:c r="L62" s="70"/>
      <x:c r="M62" s="70"/>
      <x:c r="N62" s="70"/>
      <x:c r="O62" s="70"/>
      <x:c r="P62" s="70"/>
      <x:c r="Q62" s="70"/>
      <x:c r="R62" s="70"/>
      <x:c r="S62" s="70"/>
      <x:c r="T62" s="70"/>
      <x:c r="U62" s="70"/>
      <x:c r="V62" s="70"/>
      <x:c r="W62" s="70"/>
      <x:c r="X62" s="70"/>
      <x:c r="Y62" s="70"/>
      <x:c r="Z62" s="70"/>
    </x:row>
    <x:row r="63">
      <x:c r="A63" s="70"/>
      <x:c r="B63" s="70"/>
      <x:c r="C63" s="70"/>
      <x:c r="D63" s="70"/>
      <x:c r="E63" s="70"/>
      <x:c r="F63" s="70"/>
      <x:c r="G63" s="70"/>
      <x:c r="H63" s="70"/>
      <x:c r="I63" s="70"/>
      <x:c r="J63" s="70"/>
      <x:c r="K63" s="70"/>
      <x:c r="L63" s="70"/>
      <x:c r="M63" s="70"/>
      <x:c r="N63" s="70"/>
      <x:c r="O63" s="70"/>
      <x:c r="P63" s="70"/>
      <x:c r="Q63" s="70"/>
      <x:c r="R63" s="70"/>
      <x:c r="S63" s="70"/>
      <x:c r="T63" s="70"/>
      <x:c r="U63" s="70"/>
      <x:c r="V63" s="70"/>
      <x:c r="W63" s="70"/>
      <x:c r="X63" s="70"/>
      <x:c r="Y63" s="70"/>
      <x:c r="Z63" s="70"/>
    </x:row>
    <x:row r="64">
      <x:c r="A64" s="70"/>
      <x:c r="B64" s="70"/>
      <x:c r="C64" s="70"/>
      <x:c r="D64" s="70"/>
      <x:c r="E64" s="70"/>
      <x:c r="F64" s="70"/>
      <x:c r="G64" s="70"/>
      <x:c r="H64" s="70"/>
      <x:c r="I64" s="70"/>
      <x:c r="J64" s="70"/>
      <x:c r="K64" s="70"/>
      <x:c r="L64" s="70"/>
      <x:c r="M64" s="70"/>
      <x:c r="N64" s="70"/>
      <x:c r="O64" s="70"/>
      <x:c r="P64" s="70"/>
      <x:c r="Q64" s="70"/>
      <x:c r="R64" s="70"/>
      <x:c r="S64" s="70"/>
      <x:c r="T64" s="70"/>
      <x:c r="U64" s="70"/>
      <x:c r="V64" s="70"/>
      <x:c r="W64" s="70"/>
      <x:c r="X64" s="70"/>
      <x:c r="Y64" s="70"/>
      <x:c r="Z64" s="70"/>
    </x:row>
    <x:row r="65">
      <x:c r="A65" s="70"/>
      <x:c r="B65" s="70"/>
      <x:c r="C65" s="70"/>
      <x:c r="D65" s="70"/>
      <x:c r="E65" s="70"/>
      <x:c r="F65" s="70"/>
      <x:c r="G65" s="70"/>
      <x:c r="H65" s="70"/>
      <x:c r="I65" s="70"/>
      <x:c r="J65" s="70"/>
      <x:c r="K65" s="70"/>
      <x:c r="L65" s="70"/>
      <x:c r="M65" s="70"/>
      <x:c r="N65" s="70"/>
      <x:c r="O65" s="70"/>
      <x:c r="P65" s="70"/>
      <x:c r="Q65" s="70"/>
      <x:c r="R65" s="70"/>
      <x:c r="S65" s="70"/>
      <x:c r="T65" s="70"/>
      <x:c r="U65" s="70"/>
      <x:c r="V65" s="70"/>
      <x:c r="W65" s="70"/>
      <x:c r="X65" s="70"/>
      <x:c r="Y65" s="70"/>
      <x:c r="Z65" s="70"/>
    </x:row>
    <x:row r="66">
      <x:c r="A66" s="70"/>
      <x:c r="B66" s="70"/>
      <x:c r="C66" s="70"/>
      <x:c r="D66" s="70"/>
      <x:c r="E66" s="70"/>
      <x:c r="F66" s="70"/>
      <x:c r="G66" s="70"/>
      <x:c r="H66" s="70"/>
      <x:c r="I66" s="70"/>
      <x:c r="J66" s="70"/>
      <x:c r="K66" s="70"/>
      <x:c r="L66" s="70"/>
      <x:c r="M66" s="70"/>
      <x:c r="N66" s="70"/>
      <x:c r="O66" s="70"/>
      <x:c r="P66" s="70"/>
      <x:c r="Q66" s="70"/>
      <x:c r="R66" s="70"/>
      <x:c r="S66" s="70"/>
      <x:c r="T66" s="70"/>
      <x:c r="U66" s="70"/>
      <x:c r="V66" s="70"/>
      <x:c r="W66" s="70"/>
      <x:c r="X66" s="70"/>
      <x:c r="Y66" s="70"/>
      <x:c r="Z66" s="70"/>
    </x:row>
    <x:row r="67">
      <x:c r="A67" s="70"/>
      <x:c r="B67" s="70"/>
      <x:c r="C67" s="70"/>
      <x:c r="D67" s="70"/>
      <x:c r="E67" s="70"/>
      <x:c r="F67" s="70"/>
      <x:c r="G67" s="70"/>
      <x:c r="H67" s="70"/>
      <x:c r="I67" s="70"/>
      <x:c r="J67" s="70"/>
      <x:c r="K67" s="70"/>
      <x:c r="L67" s="70"/>
      <x:c r="M67" s="70"/>
      <x:c r="N67" s="70"/>
      <x:c r="O67" s="70"/>
      <x:c r="P67" s="70"/>
      <x:c r="Q67" s="70"/>
      <x:c r="R67" s="70"/>
      <x:c r="S67" s="70"/>
      <x:c r="T67" s="70"/>
      <x:c r="U67" s="70"/>
      <x:c r="V67" s="70"/>
      <x:c r="W67" s="70"/>
      <x:c r="X67" s="70"/>
      <x:c r="Y67" s="70"/>
      <x:c r="Z67" s="70"/>
    </x:row>
    <x:row r="68">
      <x:c r="A68" s="70"/>
      <x:c r="B68" s="70"/>
      <x:c r="C68" s="70"/>
      <x:c r="D68" s="70"/>
      <x:c r="E68" s="70"/>
      <x:c r="F68" s="70"/>
      <x:c r="G68" s="70"/>
      <x:c r="H68" s="70"/>
      <x:c r="I68" s="70"/>
      <x:c r="J68" s="70"/>
      <x:c r="K68" s="70"/>
      <x:c r="L68" s="70"/>
      <x:c r="M68" s="70"/>
      <x:c r="N68" s="70"/>
      <x:c r="O68" s="70"/>
      <x:c r="P68" s="70"/>
      <x:c r="Q68" s="70"/>
      <x:c r="R68" s="70"/>
      <x:c r="S68" s="70"/>
      <x:c r="T68" s="70"/>
      <x:c r="U68" s="70"/>
      <x:c r="V68" s="70"/>
      <x:c r="W68" s="70"/>
      <x:c r="X68" s="70"/>
      <x:c r="Y68" s="70"/>
      <x:c r="Z68" s="70"/>
    </x:row>
    <x:row r="69">
      <x:c r="A69" s="70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0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</x:row>
    <x:row r="70">
      <x:c r="A70" s="70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0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</x:row>
    <x:row r="71">
      <x:c r="A71" s="70"/>
      <x:c r="B71" s="70"/>
      <x:c r="C71" s="70"/>
      <x:c r="D71" s="70"/>
      <x:c r="E71" s="70"/>
      <x:c r="F71" s="70"/>
      <x:c r="G71" s="70"/>
      <x:c r="H71" s="70"/>
      <x:c r="I71" s="70"/>
      <x:c r="J71" s="70"/>
      <x:c r="K71" s="70"/>
      <x:c r="L71" s="70"/>
      <x:c r="M71" s="70"/>
      <x:c r="N71" s="70"/>
      <x:c r="O71" s="70"/>
      <x:c r="P71" s="70"/>
      <x:c r="Q71" s="70"/>
      <x:c r="R71" s="70"/>
      <x:c r="S71" s="70"/>
      <x:c r="T71" s="70"/>
      <x:c r="U71" s="70"/>
      <x:c r="V71" s="70"/>
      <x:c r="W71" s="70"/>
      <x:c r="X71" s="70"/>
      <x:c r="Y71" s="70"/>
      <x:c r="Z71" s="70"/>
    </x:row>
    <x:row r="72">
      <x:c r="A72" s="70"/>
      <x:c r="B72" s="70"/>
      <x:c r="C72" s="70"/>
      <x:c r="D72" s="70"/>
      <x:c r="E72" s="70"/>
      <x:c r="F72" s="70"/>
      <x:c r="G72" s="70"/>
      <x:c r="H72" s="70"/>
      <x:c r="I72" s="70"/>
      <x:c r="J72" s="70"/>
      <x:c r="K72" s="70"/>
      <x:c r="L72" s="70"/>
      <x:c r="M72" s="70"/>
      <x:c r="N72" s="70"/>
      <x:c r="O72" s="70"/>
      <x:c r="P72" s="70"/>
      <x:c r="Q72" s="70"/>
      <x:c r="R72" s="70"/>
      <x:c r="S72" s="70"/>
      <x:c r="T72" s="70"/>
      <x:c r="U72" s="70"/>
      <x:c r="V72" s="70"/>
      <x:c r="W72" s="70"/>
      <x:c r="X72" s="70"/>
      <x:c r="Y72" s="70"/>
      <x:c r="Z72" s="70"/>
    </x:row>
    <x:row r="73">
      <x:c r="A73" s="70"/>
      <x:c r="B73" s="70"/>
      <x:c r="C73" s="70"/>
      <x:c r="D73" s="70"/>
      <x:c r="E73" s="70"/>
      <x:c r="F73" s="70"/>
      <x:c r="G73" s="70"/>
      <x:c r="H73" s="70"/>
      <x:c r="I73" s="70"/>
      <x:c r="J73" s="70"/>
      <x:c r="K73" s="70"/>
      <x:c r="L73" s="70"/>
      <x:c r="M73" s="70"/>
      <x:c r="N73" s="70"/>
      <x:c r="O73" s="70"/>
      <x:c r="P73" s="70"/>
      <x:c r="Q73" s="70"/>
      <x:c r="R73" s="70"/>
      <x:c r="S73" s="70"/>
      <x:c r="T73" s="70"/>
      <x:c r="U73" s="70"/>
      <x:c r="V73" s="70"/>
      <x:c r="W73" s="70"/>
      <x:c r="X73" s="70"/>
      <x:c r="Y73" s="70"/>
      <x:c r="Z73" s="70"/>
    </x:row>
    <x:row r="74">
      <x:c r="A74" s="70"/>
      <x:c r="B74" s="70"/>
      <x:c r="C74" s="70"/>
      <x:c r="D74" s="70"/>
      <x:c r="E74" s="70"/>
      <x:c r="F74" s="70"/>
      <x:c r="G74" s="70"/>
      <x:c r="H74" s="70"/>
      <x:c r="I74" s="70"/>
      <x:c r="J74" s="70"/>
      <x:c r="K74" s="70"/>
      <x:c r="L74" s="70"/>
      <x:c r="M74" s="70"/>
      <x:c r="N74" s="70"/>
      <x:c r="O74" s="70"/>
      <x:c r="P74" s="70"/>
      <x:c r="Q74" s="70"/>
      <x:c r="R74" s="70"/>
      <x:c r="S74" s="70"/>
      <x:c r="T74" s="70"/>
      <x:c r="U74" s="70"/>
      <x:c r="V74" s="70"/>
      <x:c r="W74" s="70"/>
      <x:c r="X74" s="70"/>
      <x:c r="Y74" s="70"/>
      <x:c r="Z74" s="70"/>
    </x:row>
    <x:row r="75">
      <x:c r="A75" s="70"/>
      <x:c r="B75" s="70"/>
      <x:c r="C75" s="70"/>
      <x:c r="D75" s="70"/>
      <x:c r="E75" s="70"/>
      <x:c r="F75" s="70"/>
      <x:c r="G75" s="70"/>
      <x:c r="H75" s="70"/>
      <x:c r="I75" s="70"/>
      <x:c r="J75" s="70"/>
      <x:c r="K75" s="70"/>
      <x:c r="L75" s="70"/>
      <x:c r="M75" s="70"/>
      <x:c r="N75" s="70"/>
      <x:c r="O75" s="70"/>
      <x:c r="P75" s="70"/>
      <x:c r="Q75" s="70"/>
      <x:c r="R75" s="70"/>
      <x:c r="S75" s="70"/>
      <x:c r="T75" s="70"/>
      <x:c r="U75" s="70"/>
      <x:c r="V75" s="70"/>
      <x:c r="W75" s="70"/>
      <x:c r="X75" s="70"/>
      <x:c r="Y75" s="70"/>
      <x:c r="Z75" s="70"/>
    </x:row>
    <x:row r="76">
      <x:c r="A76" s="70"/>
      <x:c r="B76" s="70"/>
      <x:c r="C76" s="70"/>
      <x:c r="D76" s="70"/>
      <x:c r="E76" s="70"/>
      <x:c r="F76" s="70"/>
      <x:c r="G76" s="70"/>
      <x:c r="H76" s="70"/>
      <x:c r="I76" s="70"/>
      <x:c r="J76" s="70"/>
      <x:c r="K76" s="70"/>
      <x:c r="L76" s="70"/>
      <x:c r="M76" s="70"/>
      <x:c r="N76" s="70"/>
      <x:c r="O76" s="70"/>
      <x:c r="P76" s="70"/>
      <x:c r="Q76" s="70"/>
      <x:c r="R76" s="70"/>
      <x:c r="S76" s="70"/>
      <x:c r="T76" s="70"/>
      <x:c r="U76" s="70"/>
      <x:c r="V76" s="70"/>
      <x:c r="W76" s="70"/>
      <x:c r="X76" s="70"/>
      <x:c r="Y76" s="70"/>
      <x:c r="Z76" s="70"/>
    </x:row>
    <x:row r="77">
      <x:c r="A77" s="70"/>
      <x:c r="B77" s="70"/>
      <x:c r="C77" s="70"/>
      <x:c r="D77" s="70"/>
      <x:c r="E77" s="70"/>
      <x:c r="F77" s="70"/>
      <x:c r="G77" s="70"/>
      <x:c r="H77" s="70"/>
      <x:c r="I77" s="70"/>
      <x:c r="J77" s="70"/>
      <x:c r="K77" s="70"/>
      <x:c r="L77" s="70"/>
      <x:c r="M77" s="70"/>
      <x:c r="N77" s="70"/>
      <x:c r="O77" s="70"/>
      <x:c r="P77" s="70"/>
      <x:c r="Q77" s="70"/>
      <x:c r="R77" s="70"/>
      <x:c r="S77" s="70"/>
      <x:c r="T77" s="70"/>
      <x:c r="U77" s="70"/>
      <x:c r="V77" s="70"/>
      <x:c r="W77" s="70"/>
      <x:c r="X77" s="70"/>
      <x:c r="Y77" s="70"/>
      <x:c r="Z77" s="70"/>
    </x:row>
    <x:row r="78">
      <x:c r="A78" s="70"/>
      <x:c r="B78" s="70"/>
      <x:c r="C78" s="70"/>
      <x:c r="D78" s="70"/>
      <x:c r="E78" s="70"/>
      <x:c r="F78" s="70"/>
      <x:c r="G78" s="70"/>
      <x:c r="H78" s="70"/>
      <x:c r="I78" s="70"/>
      <x:c r="J78" s="70"/>
      <x:c r="K78" s="70"/>
      <x:c r="L78" s="70"/>
      <x:c r="M78" s="70"/>
      <x:c r="N78" s="70"/>
      <x:c r="O78" s="70"/>
      <x:c r="P78" s="70"/>
      <x:c r="Q78" s="70"/>
      <x:c r="R78" s="70"/>
      <x:c r="S78" s="70"/>
      <x:c r="T78" s="70"/>
      <x:c r="U78" s="70"/>
      <x:c r="V78" s="70"/>
      <x:c r="W78" s="70"/>
      <x:c r="X78" s="70"/>
      <x:c r="Y78" s="70"/>
      <x:c r="Z78" s="70"/>
    </x:row>
    <x:row r="79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  <x:c r="N79" s="70"/>
      <x:c r="O79" s="70"/>
      <x:c r="P79" s="70"/>
      <x:c r="Q79" s="70"/>
      <x:c r="R79" s="70"/>
      <x:c r="S79" s="70"/>
      <x:c r="T79" s="70"/>
      <x:c r="U79" s="70"/>
      <x:c r="V79" s="70"/>
      <x:c r="W79" s="70"/>
      <x:c r="X79" s="70"/>
      <x:c r="Y79" s="70"/>
      <x:c r="Z79" s="70"/>
    </x:row>
    <x:row r="80">
      <x:c r="A80" s="70"/>
      <x:c r="B80" s="70"/>
      <x:c r="C80" s="70"/>
      <x:c r="D80" s="70"/>
      <x:c r="E80" s="70"/>
      <x:c r="F80" s="70"/>
      <x:c r="G80" s="70"/>
      <x:c r="H80" s="70"/>
      <x:c r="I80" s="70"/>
      <x:c r="J80" s="70"/>
      <x:c r="K80" s="70"/>
      <x:c r="L80" s="70"/>
      <x:c r="M80" s="70"/>
      <x:c r="N80" s="70"/>
      <x:c r="O80" s="70"/>
      <x:c r="P80" s="70"/>
      <x:c r="Q80" s="70"/>
      <x:c r="R80" s="70"/>
      <x:c r="S80" s="70"/>
      <x:c r="T80" s="70"/>
      <x:c r="U80" s="70"/>
      <x:c r="V80" s="70"/>
      <x:c r="W80" s="70"/>
      <x:c r="X80" s="70"/>
      <x:c r="Y80" s="70"/>
      <x:c r="Z80" s="70"/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40" hidden="0" customWidth="1"/>
  </x:cols>
  <x:sheetData>
    <x:row r="1" ht="28" customHeight="1">
      <x:c r="A1" s="60" t="str">
        <x:v>ЮНИТ-ЭКОНОМИКА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  <x:c r="P1" s="70"/>
      <x:c r="Q1" s="70"/>
      <x:c r="R1" s="70"/>
      <x:c r="S1" s="70"/>
      <x:c r="T1" s="70"/>
      <x:c r="U1" s="70"/>
      <x:c r="V1" s="70"/>
      <x:c r="W1" s="70"/>
      <x:c r="X1" s="70"/>
      <x:c r="Y1" s="70"/>
      <x:c r="Z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  <x:c r="T2" s="70"/>
      <x:c r="U2" s="70"/>
      <x:c r="V2" s="70"/>
      <x:c r="W2" s="70"/>
      <x:c r="X2" s="70"/>
      <x:c r="Y2" s="70"/>
      <x:c r="Z2" s="70"/>
    </x:row>
    <x:row r="3">
      <x:c r="A3" s="64" t="str">
        <x:v>Показатель</x:v>
      </x:c>
      <x:c r="B3" s="64" t="str">
        <x:v>Значение</x:v>
      </x:c>
      <x:c r="C3" s="64" t="str">
        <x:v>Ед.</x:v>
      </x:c>
      <x:c r="D3" s="64" t="str">
        <x:v>Комментарий</x:v>
      </x:c>
      <x:c r="E3" s="70"/>
      <x:c r="F3" s="70"/>
      <x:c r="G3" s="70"/>
      <x:c r="H3" s="70"/>
      <x:c r="I3" s="70"/>
      <x:c r="J3" s="70"/>
      <x:c r="K3" s="70"/>
      <x:c r="L3" s="70"/>
      <x:c r="M3" s="70"/>
      <x:c r="N3" s="70"/>
      <x:c r="O3" s="70"/>
      <x:c r="P3" s="70"/>
      <x:c r="Q3" s="70"/>
      <x:c r="R3" s="70"/>
      <x:c r="S3" s="70"/>
      <x:c r="T3" s="70"/>
      <x:c r="U3" s="70"/>
      <x:c r="V3" s="70"/>
      <x:c r="W3" s="70"/>
      <x:c r="X3" s="70"/>
      <x:c r="Y3" s="70"/>
      <x:c r="Z3" s="70"/>
    </x:row>
    <x:row r="4">
      <x:c r="A4" s="72" t="str">
        <x:v>Цена продажи</x:v>
      </x:c>
      <x:c r="B4" s="142" t="n">
        <x:f>'Вводные'!B4</x:f>
        <x:v>1490</x:v>
      </x:c>
      <x:c r="C4" s="72" t="str">
        <x:v>₽/шт.</x:v>
      </x:c>
      <x:c r="D4" s="72" t="str">
        <x:v>из вводных</x:v>
      </x:c>
      <x:c r="E4" s="70"/>
      <x:c r="F4" s="70"/>
      <x:c r="G4" s="70"/>
      <x:c r="H4" s="70"/>
      <x:c r="I4" s="70"/>
      <x:c r="J4" s="70"/>
      <x:c r="K4" s="70"/>
      <x:c r="L4" s="70"/>
      <x:c r="M4" s="70"/>
      <x:c r="N4" s="70"/>
      <x:c r="O4" s="70"/>
      <x:c r="P4" s="70"/>
      <x:c r="Q4" s="70"/>
      <x:c r="R4" s="70"/>
      <x:c r="S4" s="70"/>
      <x:c r="T4" s="70"/>
      <x:c r="U4" s="70"/>
      <x:c r="V4" s="70"/>
      <x:c r="W4" s="70"/>
      <x:c r="X4" s="70"/>
      <x:c r="Y4" s="70"/>
      <x:c r="Z4" s="70"/>
    </x:row>
    <x:row r="5">
      <x:c r="A5" s="72" t="str">
        <x:v>Производство</x:v>
      </x:c>
      <x:c r="B5" s="142" t="n">
        <x:f>'Вводные'!B6</x:f>
        <x:v>420</x:v>
      </x:c>
      <x:c r="C5" s="72" t="str">
        <x:v>₽/шт.</x:v>
      </x:c>
      <x:c r="D5" s="72" t="str"/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0"/>
      <x:c r="S5" s="70"/>
      <x:c r="T5" s="70"/>
      <x:c r="U5" s="70"/>
      <x:c r="V5" s="70"/>
      <x:c r="W5" s="70"/>
      <x:c r="X5" s="70"/>
      <x:c r="Y5" s="70"/>
      <x:c r="Z5" s="70"/>
    </x:row>
    <x:row r="6">
      <x:c r="A6" s="72" t="str">
        <x:v>Упаковка</x:v>
      </x:c>
      <x:c r="B6" s="142" t="n">
        <x:f>'Вводные'!B7</x:f>
        <x:v>65</x:v>
      </x:c>
      <x:c r="C6" s="72" t="str">
        <x:v>₽/шт.</x:v>
      </x:c>
      <x:c r="D6" s="72" t="str"/>
      <x:c r="E6" s="70"/>
      <x:c r="F6" s="70"/>
      <x:c r="G6" s="70"/>
      <x:c r="H6" s="70"/>
      <x:c r="I6" s="70"/>
      <x:c r="J6" s="70"/>
      <x:c r="K6" s="70"/>
      <x:c r="L6" s="70"/>
      <x:c r="M6" s="70"/>
      <x:c r="N6" s="70"/>
      <x:c r="O6" s="70"/>
      <x:c r="P6" s="70"/>
      <x:c r="Q6" s="70"/>
      <x:c r="R6" s="70"/>
      <x:c r="S6" s="70"/>
      <x:c r="T6" s="70"/>
      <x:c r="U6" s="70"/>
      <x:c r="V6" s="70"/>
      <x:c r="W6" s="70"/>
      <x:c r="X6" s="70"/>
      <x:c r="Y6" s="70"/>
      <x:c r="Z6" s="70"/>
    </x:row>
    <x:row r="7">
      <x:c r="A7" s="72" t="str">
        <x:v>Соответствие/маркировка</x:v>
      </x:c>
      <x:c r="B7" s="142" t="n">
        <x:f>'Вводные'!B8</x:f>
        <x:v>15</x:v>
      </x:c>
      <x:c r="C7" s="72" t="str">
        <x:v>₽/шт.</x:v>
      </x:c>
      <x:c r="D7" s="72" t="str"/>
      <x:c r="E7" s="70"/>
      <x:c r="F7" s="70"/>
      <x:c r="G7" s="70"/>
      <x:c r="H7" s="70"/>
      <x:c r="I7" s="70"/>
      <x:c r="J7" s="70"/>
      <x:c r="K7" s="70"/>
      <x:c r="L7" s="70"/>
      <x:c r="M7" s="70"/>
      <x:c r="N7" s="70"/>
      <x:c r="O7" s="70"/>
      <x:c r="P7" s="70"/>
      <x:c r="Q7" s="70"/>
      <x:c r="R7" s="70"/>
      <x:c r="S7" s="70"/>
      <x:c r="T7" s="70"/>
      <x:c r="U7" s="70"/>
      <x:c r="V7" s="70"/>
      <x:c r="W7" s="70"/>
      <x:c r="X7" s="70"/>
      <x:c r="Y7" s="70"/>
      <x:c r="Z7" s="70"/>
    </x:row>
    <x:row r="8">
      <x:c r="A8" s="72" t="str">
        <x:v>Входящая логистика</x:v>
      </x:c>
      <x:c r="B8" s="142" t="n">
        <x:f>'Вводные'!B9</x:f>
        <x:v>35</x:v>
      </x:c>
      <x:c r="C8" s="72" t="str">
        <x:v>₽/шт.</x:v>
      </x:c>
      <x:c r="D8" s="72" t="str"/>
      <x:c r="E8" s="70"/>
      <x:c r="F8" s="70"/>
      <x:c r="G8" s="70"/>
      <x:c r="H8" s="70"/>
      <x:c r="I8" s="70"/>
      <x:c r="J8" s="70"/>
      <x:c r="K8" s="70"/>
      <x:c r="L8" s="70"/>
      <x:c r="M8" s="70"/>
      <x:c r="N8" s="70"/>
      <x:c r="O8" s="70"/>
      <x:c r="P8" s="70"/>
      <x:c r="Q8" s="70"/>
      <x:c r="R8" s="70"/>
      <x:c r="S8" s="70"/>
      <x:c r="T8" s="70"/>
      <x:c r="U8" s="70"/>
      <x:c r="V8" s="70"/>
      <x:c r="W8" s="70"/>
      <x:c r="X8" s="70"/>
      <x:c r="Y8" s="70"/>
      <x:c r="Z8" s="70"/>
    </x:row>
    <x:row r="9">
      <x:c r="A9" s="72" t="str">
        <x:v>Комиссия канала</x:v>
      </x:c>
      <x:c r="B9" s="142" t="n">
        <x:f>'Вводные'!B4*'Вводные'!B10</x:f>
        <x:v>268.2</x:v>
      </x:c>
      <x:c r="C9" s="72" t="str">
        <x:v>₽/шт.</x:v>
      </x:c>
      <x:c r="D9" s="72" t="str"/>
      <x:c r="E9" s="70"/>
      <x:c r="F9" s="70"/>
      <x:c r="G9" s="70"/>
      <x:c r="H9" s="70"/>
      <x:c r="I9" s="70"/>
      <x:c r="J9" s="70"/>
      <x:c r="K9" s="70"/>
      <x:c r="L9" s="70"/>
      <x:c r="M9" s="70"/>
      <x:c r="N9" s="70"/>
      <x:c r="O9" s="70"/>
      <x:c r="P9" s="70"/>
      <x:c r="Q9" s="70"/>
      <x:c r="R9" s="70"/>
      <x:c r="S9" s="70"/>
      <x:c r="T9" s="70"/>
      <x:c r="U9" s="70"/>
      <x:c r="V9" s="70"/>
      <x:c r="W9" s="70"/>
      <x:c r="X9" s="70"/>
      <x:c r="Y9" s="70"/>
      <x:c r="Z9" s="70"/>
    </x:row>
    <x:row r="10">
      <x:c r="A10" s="72" t="str">
        <x:v>Фулфилмент</x:v>
      </x:c>
      <x:c r="B10" s="142" t="n">
        <x:f>'Вводные'!B11</x:f>
        <x:v>90</x:v>
      </x:c>
      <x:c r="C10" s="72" t="str">
        <x:v>₽/шт.</x:v>
      </x:c>
      <x:c r="D10" s="72" t="str"/>
      <x:c r="E10" s="70"/>
      <x:c r="F10" s="70"/>
      <x:c r="G10" s="70"/>
      <x:c r="H10" s="70"/>
      <x:c r="I10" s="70"/>
      <x:c r="J10" s="70"/>
      <x:c r="K10" s="70"/>
      <x:c r="L10" s="70"/>
      <x:c r="M10" s="70"/>
      <x:c r="N10" s="70"/>
      <x:c r="O10" s="70"/>
      <x:c r="P10" s="70"/>
      <x:c r="Q10" s="70"/>
      <x:c r="R10" s="70"/>
      <x:c r="S10" s="70"/>
      <x:c r="T10" s="70"/>
      <x:c r="U10" s="70"/>
      <x:c r="V10" s="70"/>
      <x:c r="W10" s="70"/>
      <x:c r="X10" s="70"/>
      <x:c r="Y10" s="70"/>
      <x:c r="Z10" s="70"/>
    </x:row>
    <x:row r="11">
      <x:c r="A11" s="72" t="str">
        <x:v>Реклама</x:v>
      </x:c>
      <x:c r="B11" s="142" t="n">
        <x:f>'Вводные'!B4*'Вводные'!B12</x:f>
        <x:v>178.79999999999998</x:v>
      </x:c>
      <x:c r="C11" s="72" t="str">
        <x:v>₽/шт.</x:v>
      </x:c>
      <x:c r="D11" s="72" t="str"/>
      <x:c r="E11" s="70"/>
      <x:c r="F11" s="70"/>
      <x:c r="G11" s="70"/>
      <x:c r="H11" s="70"/>
      <x:c r="I11" s="70"/>
      <x:c r="J11" s="70"/>
      <x:c r="K11" s="70"/>
      <x:c r="L11" s="70"/>
      <x:c r="M11" s="70"/>
      <x:c r="N11" s="70"/>
      <x:c r="O11" s="70"/>
      <x:c r="P11" s="70"/>
      <x:c r="Q11" s="70"/>
      <x:c r="R11" s="70"/>
      <x:c r="S11" s="70"/>
      <x:c r="T11" s="70"/>
      <x:c r="U11" s="70"/>
      <x:c r="V11" s="70"/>
      <x:c r="W11" s="70"/>
      <x:c r="X11" s="70"/>
      <x:c r="Y11" s="70"/>
      <x:c r="Z11" s="70"/>
    </x:row>
    <x:row r="12">
      <x:c r="A12" s="72" t="str">
        <x:v>Возвраты/списания</x:v>
      </x:c>
      <x:c r="B12" s="142" t="n">
        <x:f>'Вводные'!B4*'Вводные'!B13</x:f>
        <x:v>59.6</x:v>
      </x:c>
      <x:c r="C12" s="72" t="str">
        <x:v>₽/шт.</x:v>
      </x:c>
      <x:c r="D12" s="72" t="str"/>
      <x:c r="E12" s="70"/>
      <x:c r="F12" s="70"/>
      <x:c r="G12" s="70"/>
      <x:c r="H12" s="70"/>
      <x:c r="I12" s="70"/>
      <x:c r="J12" s="70"/>
      <x:c r="K12" s="70"/>
      <x:c r="L12" s="70"/>
      <x:c r="M12" s="70"/>
      <x:c r="N12" s="70"/>
      <x:c r="O12" s="70"/>
      <x:c r="P12" s="70"/>
      <x:c r="Q12" s="70"/>
      <x:c r="R12" s="70"/>
      <x:c r="S12" s="70"/>
      <x:c r="T12" s="70"/>
      <x:c r="U12" s="70"/>
      <x:c r="V12" s="70"/>
      <x:c r="W12" s="70"/>
      <x:c r="X12" s="70"/>
      <x:c r="Y12" s="70"/>
      <x:c r="Z12" s="70"/>
    </x:row>
    <x:row r="13">
      <x:c r="A13" s="72" t="str">
        <x:v>Налог</x:v>
      </x:c>
      <x:c r="B13" s="142" t="n">
        <x:f>'Вводные'!B4*'Вводные'!B14</x:f>
        <x:v>89.39999999999999</x:v>
      </x:c>
      <x:c r="C13" s="72" t="str">
        <x:v>₽/шт.</x:v>
      </x:c>
      <x:c r="D13" s="72" t="str"/>
      <x:c r="E13" s="70"/>
      <x:c r="F13" s="70"/>
      <x:c r="G13" s="70"/>
      <x:c r="H13" s="70"/>
      <x:c r="I13" s="70"/>
      <x:c r="J13" s="70"/>
      <x:c r="K13" s="70"/>
      <x:c r="L13" s="70"/>
      <x:c r="M13" s="70"/>
      <x:c r="N13" s="70"/>
      <x:c r="O13" s="70"/>
      <x:c r="P13" s="70"/>
      <x:c r="Q13" s="70"/>
      <x:c r="R13" s="70"/>
      <x:c r="S13" s="70"/>
      <x:c r="T13" s="70"/>
      <x:c r="U13" s="70"/>
      <x:c r="V13" s="70"/>
      <x:c r="W13" s="70"/>
      <x:c r="X13" s="70"/>
      <x:c r="Y13" s="70"/>
      <x:c r="Z13" s="70"/>
    </x:row>
    <x:row r="14">
      <x:c r="A14" s="72" t="str">
        <x:v>Переменные расходы</x:v>
      </x:c>
      <x:c r="B14" s="143" t="n">
        <x:f>SUM(B5:B13)</x:f>
        <x:v>1221</x:v>
      </x:c>
      <x:c r="C14" s="72" t="str">
        <x:v>₽/шт.</x:v>
      </x:c>
      <x:c r="D14" s="72" t="str"/>
      <x:c r="E14" s="70"/>
      <x:c r="F14" s="70"/>
      <x:c r="G14" s="70"/>
      <x:c r="H14" s="70"/>
      <x:c r="I14" s="70"/>
      <x:c r="J14" s="70"/>
      <x:c r="K14" s="70"/>
      <x:c r="L14" s="70"/>
      <x:c r="M14" s="70"/>
      <x:c r="N14" s="70"/>
      <x:c r="O14" s="70"/>
      <x:c r="P14" s="70"/>
      <x:c r="Q14" s="70"/>
      <x:c r="R14" s="70"/>
      <x:c r="S14" s="70"/>
      <x:c r="T14" s="70"/>
      <x:c r="U14" s="70"/>
      <x:c r="V14" s="70"/>
      <x:c r="W14" s="70"/>
      <x:c r="X14" s="70"/>
      <x:c r="Y14" s="70"/>
      <x:c r="Z14" s="70"/>
    </x:row>
    <x:row r="15">
      <x:c r="A15" s="72" t="str">
        <x:v>Вклад единицы</x:v>
      </x:c>
      <x:c r="B15" s="143" t="n">
        <x:f>B4-B14</x:f>
        <x:v>269</x:v>
      </x:c>
      <x:c r="C15" s="72" t="str">
        <x:v>₽/шт.</x:v>
      </x:c>
      <x:c r="D15" s="72" t="str"/>
      <x:c r="E15" s="70"/>
      <x:c r="F15" s="70"/>
      <x:c r="G15" s="70"/>
      <x:c r="H15" s="70"/>
      <x:c r="I15" s="70"/>
      <x:c r="J15" s="70"/>
      <x:c r="K15" s="70"/>
      <x:c r="L15" s="70"/>
      <x:c r="M15" s="70"/>
      <x:c r="N15" s="70"/>
      <x:c r="O15" s="70"/>
      <x:c r="P15" s="70"/>
      <x:c r="Q15" s="70"/>
      <x:c r="R15" s="70"/>
      <x:c r="S15" s="70"/>
      <x:c r="T15" s="70"/>
      <x:c r="U15" s="70"/>
      <x:c r="V15" s="70"/>
      <x:c r="W15" s="70"/>
      <x:c r="X15" s="70"/>
      <x:c r="Y15" s="70"/>
      <x:c r="Z15" s="70"/>
    </x:row>
    <x:row r="16">
      <x:c r="A16" s="72" t="str">
        <x:v>Маржа вклада</x:v>
      </x:c>
      <x:c r="B16" s="144" t="n">
        <x:f>IFERROR(B15/B4,0)</x:f>
        <x:v>0.18053691275167785</x:v>
      </x:c>
      <x:c r="C16" s="72" t="str">
        <x:v>%</x:v>
      </x:c>
      <x:c r="D16" s="72" t="str"/>
      <x:c r="E16" s="70"/>
      <x:c r="F16" s="70"/>
      <x:c r="G16" s="70"/>
      <x:c r="H16" s="70"/>
      <x:c r="I16" s="70"/>
      <x:c r="J16" s="70"/>
      <x:c r="K16" s="70"/>
      <x:c r="L16" s="70"/>
      <x:c r="M16" s="70"/>
      <x:c r="N16" s="70"/>
      <x:c r="O16" s="70"/>
      <x:c r="P16" s="70"/>
      <x:c r="Q16" s="70"/>
      <x:c r="R16" s="70"/>
      <x:c r="S16" s="70"/>
      <x:c r="T16" s="70"/>
      <x:c r="U16" s="70"/>
      <x:c r="V16" s="70"/>
      <x:c r="W16" s="70"/>
      <x:c r="X16" s="70"/>
      <x:c r="Y16" s="70"/>
      <x:c r="Z16" s="70"/>
    </x:row>
    <x:row r="17">
      <x:c r="A17" s="72" t="str">
        <x:v>Точка безубыточности</x:v>
      </x:c>
      <x:c r="B17" s="143" t="n">
        <x:f>IF(B15&gt;0,ROUNDUP('Вводные'!B15/B15,0),999999)</x:f>
        <x:v>261</x:v>
      </x:c>
      <x:c r="C17" s="72" t="str">
        <x:v>шт./мес.</x:v>
      </x:c>
      <x:c r="D17" s="72" t="str">
        <x:v>покрывает постоянные расходы</x:v>
      </x:c>
      <x:c r="E17" s="70"/>
      <x:c r="F17" s="70"/>
      <x:c r="G17" s="70"/>
      <x:c r="H17" s="70"/>
      <x:c r="I17" s="70"/>
      <x:c r="J17" s="70"/>
      <x:c r="K17" s="70"/>
      <x:c r="L17" s="70"/>
      <x:c r="M17" s="70"/>
      <x:c r="N17" s="70"/>
      <x:c r="O17" s="70"/>
      <x:c r="P17" s="70"/>
      <x:c r="Q17" s="70"/>
      <x:c r="R17" s="70"/>
      <x:c r="S17" s="70"/>
      <x:c r="T17" s="70"/>
      <x:c r="U17" s="70"/>
      <x:c r="V17" s="70"/>
      <x:c r="W17" s="70"/>
      <x:c r="X17" s="70"/>
      <x:c r="Y17" s="70"/>
      <x:c r="Z17" s="70"/>
    </x:row>
    <x:row r="18">
      <x:c r="A18" s="72" t="str">
        <x:v>Опер. результат при плане</x:v>
      </x:c>
      <x:c r="B18" s="143" t="n">
        <x:f>B15*'Вводные'!B5-'Вводные'!B15</x:f>
        <x:v>64500</x:v>
      </x:c>
      <x:c r="C18" s="72" t="str">
        <x:v>₽/мес.</x:v>
      </x:c>
      <x:c r="D18" s="72" t="str"/>
      <x:c r="E18" s="70"/>
      <x:c r="F18" s="70"/>
      <x:c r="G18" s="70"/>
      <x:c r="H18" s="70"/>
      <x:c r="I18" s="70"/>
      <x:c r="J18" s="70"/>
      <x:c r="K18" s="70"/>
      <x:c r="L18" s="70"/>
      <x:c r="M18" s="70"/>
      <x:c r="N18" s="70"/>
      <x:c r="O18" s="70"/>
      <x:c r="P18" s="70"/>
      <x:c r="Q18" s="70"/>
      <x:c r="R18" s="70"/>
      <x:c r="S18" s="70"/>
      <x:c r="T18" s="70"/>
      <x:c r="U18" s="70"/>
      <x:c r="V18" s="70"/>
      <x:c r="W18" s="70"/>
      <x:c r="X18" s="70"/>
      <x:c r="Y18" s="70"/>
      <x:c r="Z18" s="70"/>
    </x:row>
    <x:row r="19">
      <x:c r="A19" s="70"/>
      <x:c r="B19" s="70"/>
      <x:c r="C19" s="70"/>
      <x:c r="D19" s="70"/>
      <x:c r="E19" s="70"/>
      <x:c r="F19" s="70"/>
      <x:c r="G19" s="70"/>
      <x:c r="H19" s="70"/>
      <x:c r="I19" s="70"/>
      <x:c r="J19" s="70"/>
      <x:c r="K19" s="70"/>
      <x:c r="L19" s="70"/>
      <x:c r="M19" s="70"/>
      <x:c r="N19" s="70"/>
      <x:c r="O19" s="70"/>
      <x:c r="P19" s="70"/>
      <x:c r="Q19" s="70"/>
      <x:c r="R19" s="70"/>
      <x:c r="S19" s="70"/>
      <x:c r="T19" s="70"/>
      <x:c r="U19" s="70"/>
      <x:c r="V19" s="70"/>
      <x:c r="W19" s="70"/>
      <x:c r="X19" s="70"/>
      <x:c r="Y19" s="70"/>
      <x:c r="Z19" s="70"/>
    </x:row>
    <x:row r="20">
      <x:c r="A20" s="70"/>
      <x:c r="B20" s="70"/>
      <x:c r="C20" s="70"/>
      <x:c r="D20" s="70"/>
      <x:c r="E20" s="70"/>
      <x:c r="F20" s="70"/>
      <x:c r="G20" s="70"/>
      <x:c r="H20" s="70"/>
      <x:c r="I20" s="70"/>
      <x:c r="J20" s="70"/>
      <x:c r="K20" s="70"/>
      <x:c r="L20" s="70"/>
      <x:c r="M20" s="70"/>
      <x:c r="N20" s="70"/>
      <x:c r="O20" s="70"/>
      <x:c r="P20" s="70"/>
      <x:c r="Q20" s="70"/>
      <x:c r="R20" s="70"/>
      <x:c r="S20" s="70"/>
      <x:c r="T20" s="70"/>
      <x:c r="U20" s="70"/>
      <x:c r="V20" s="70"/>
      <x:c r="W20" s="70"/>
      <x:c r="X20" s="70"/>
      <x:c r="Y20" s="70"/>
      <x:c r="Z20" s="70"/>
    </x:row>
    <x:row r="21">
      <x:c r="A21" s="70"/>
      <x:c r="B21" s="70"/>
      <x:c r="C21" s="70"/>
      <x:c r="D21" s="70"/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  <x:c r="O21" s="70"/>
      <x:c r="P21" s="70"/>
      <x:c r="Q21" s="70"/>
      <x:c r="R21" s="70"/>
      <x:c r="S21" s="70"/>
      <x:c r="T21" s="70"/>
      <x:c r="U21" s="70"/>
      <x:c r="V21" s="70"/>
      <x:c r="W21" s="70"/>
      <x:c r="X21" s="70"/>
      <x:c r="Y21" s="70"/>
      <x:c r="Z21" s="70"/>
    </x:row>
    <x:row r="22">
      <x:c r="A22" s="70"/>
      <x:c r="B22" s="70"/>
      <x:c r="C22" s="70"/>
      <x:c r="D22" s="70"/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  <x:c r="O22" s="70"/>
      <x:c r="P22" s="70"/>
      <x:c r="Q22" s="70"/>
      <x:c r="R22" s="70"/>
      <x:c r="S22" s="70"/>
      <x:c r="T22" s="70"/>
      <x:c r="U22" s="70"/>
      <x:c r="V22" s="70"/>
      <x:c r="W22" s="70"/>
      <x:c r="X22" s="70"/>
      <x:c r="Y22" s="70"/>
      <x:c r="Z22" s="70"/>
    </x:row>
    <x:row r="23">
      <x:c r="A23" s="70"/>
      <x:c r="B23" s="70"/>
      <x:c r="C23" s="70"/>
      <x:c r="D23" s="70"/>
      <x:c r="E23" s="70"/>
      <x:c r="F23" s="70"/>
      <x:c r="G23" s="70"/>
      <x:c r="H23" s="70"/>
      <x:c r="I23" s="70"/>
      <x:c r="J23" s="70"/>
      <x:c r="K23" s="70"/>
      <x:c r="L23" s="70"/>
      <x:c r="M23" s="70"/>
      <x:c r="N23" s="70"/>
      <x:c r="O23" s="70"/>
      <x:c r="P23" s="70"/>
      <x:c r="Q23" s="70"/>
      <x:c r="R23" s="70"/>
      <x:c r="S23" s="70"/>
      <x:c r="T23" s="70"/>
      <x:c r="U23" s="70"/>
      <x:c r="V23" s="70"/>
      <x:c r="W23" s="70"/>
      <x:c r="X23" s="70"/>
      <x:c r="Y23" s="70"/>
      <x:c r="Z23" s="70"/>
    </x:row>
    <x:row r="24">
      <x:c r="A24" s="70"/>
      <x:c r="B24" s="70"/>
      <x:c r="C24" s="70"/>
      <x:c r="D24" s="70"/>
      <x:c r="E24" s="70"/>
      <x:c r="F24" s="70"/>
      <x:c r="G24" s="70"/>
      <x:c r="H24" s="70"/>
      <x:c r="I24" s="70"/>
      <x:c r="J24" s="70"/>
      <x:c r="K24" s="70"/>
      <x:c r="L24" s="70"/>
      <x:c r="M24" s="70"/>
      <x:c r="N24" s="70"/>
      <x:c r="O24" s="70"/>
      <x:c r="P24" s="70"/>
      <x:c r="Q24" s="70"/>
      <x:c r="R24" s="70"/>
      <x:c r="S24" s="70"/>
      <x:c r="T24" s="70"/>
      <x:c r="U24" s="70"/>
      <x:c r="V24" s="70"/>
      <x:c r="W24" s="70"/>
      <x:c r="X24" s="70"/>
      <x:c r="Y24" s="70"/>
      <x:c r="Z24" s="70"/>
    </x:row>
    <x:row r="25">
      <x:c r="A25" s="70"/>
      <x:c r="B25" s="70"/>
      <x:c r="C25" s="70"/>
      <x:c r="D25" s="70"/>
      <x:c r="E25" s="70"/>
      <x:c r="F25" s="70"/>
      <x:c r="G25" s="70"/>
      <x:c r="H25" s="70"/>
      <x:c r="I25" s="70"/>
      <x:c r="J25" s="70"/>
      <x:c r="K25" s="70"/>
      <x:c r="L25" s="70"/>
      <x:c r="M25" s="70"/>
      <x:c r="N25" s="70"/>
      <x:c r="O25" s="70"/>
      <x:c r="P25" s="70"/>
      <x:c r="Q25" s="70"/>
      <x:c r="R25" s="70"/>
      <x:c r="S25" s="70"/>
      <x:c r="T25" s="70"/>
      <x:c r="U25" s="70"/>
      <x:c r="V25" s="70"/>
      <x:c r="W25" s="70"/>
      <x:c r="X25" s="70"/>
      <x:c r="Y25" s="70"/>
      <x:c r="Z25" s="70"/>
    </x:row>
    <x:row r="26">
      <x:c r="A26" s="70"/>
      <x:c r="B26" s="70"/>
      <x:c r="C26" s="70"/>
      <x:c r="D26" s="70"/>
      <x:c r="E26" s="70"/>
      <x:c r="F26" s="70"/>
      <x:c r="G26" s="70"/>
      <x:c r="H26" s="70"/>
      <x:c r="I26" s="70"/>
      <x:c r="J26" s="70"/>
      <x:c r="K26" s="70"/>
      <x:c r="L26" s="70"/>
      <x:c r="M26" s="70"/>
      <x:c r="N26" s="70"/>
      <x:c r="O26" s="70"/>
      <x:c r="P26" s="70"/>
      <x:c r="Q26" s="70"/>
      <x:c r="R26" s="70"/>
      <x:c r="S26" s="70"/>
      <x:c r="T26" s="70"/>
      <x:c r="U26" s="70"/>
      <x:c r="V26" s="70"/>
      <x:c r="W26" s="70"/>
      <x:c r="X26" s="70"/>
      <x:c r="Y26" s="70"/>
      <x:c r="Z26" s="70"/>
    </x:row>
    <x:row r="27">
      <x:c r="A27" s="70"/>
      <x:c r="B27" s="70"/>
      <x:c r="C27" s="70"/>
      <x:c r="D27" s="70"/>
      <x:c r="E27" s="70"/>
      <x:c r="F27" s="70"/>
      <x:c r="G27" s="70"/>
      <x:c r="H27" s="70"/>
      <x:c r="I27" s="70"/>
      <x:c r="J27" s="70"/>
      <x:c r="K27" s="70"/>
      <x:c r="L27" s="70"/>
      <x:c r="M27" s="70"/>
      <x:c r="N27" s="70"/>
      <x:c r="O27" s="70"/>
      <x:c r="P27" s="70"/>
      <x:c r="Q27" s="70"/>
      <x:c r="R27" s="70"/>
      <x:c r="S27" s="70"/>
      <x:c r="T27" s="70"/>
      <x:c r="U27" s="70"/>
      <x:c r="V27" s="70"/>
      <x:c r="W27" s="70"/>
      <x:c r="X27" s="70"/>
      <x:c r="Y27" s="70"/>
      <x:c r="Z27" s="70"/>
    </x:row>
    <x:row r="28">
      <x:c r="A28" s="70"/>
      <x:c r="B28" s="70"/>
      <x:c r="C28" s="70"/>
      <x:c r="D28" s="70"/>
      <x:c r="E28" s="70"/>
      <x:c r="F28" s="70"/>
      <x:c r="G28" s="70"/>
      <x:c r="H28" s="70"/>
      <x:c r="I28" s="70"/>
      <x:c r="J28" s="70"/>
      <x:c r="K28" s="70"/>
      <x:c r="L28" s="70"/>
      <x:c r="M28" s="70"/>
      <x:c r="N28" s="70"/>
      <x:c r="O28" s="70"/>
      <x:c r="P28" s="70"/>
      <x:c r="Q28" s="70"/>
      <x:c r="R28" s="70"/>
      <x:c r="S28" s="70"/>
      <x:c r="T28" s="70"/>
      <x:c r="U28" s="70"/>
      <x:c r="V28" s="70"/>
      <x:c r="W28" s="70"/>
      <x:c r="X28" s="70"/>
      <x:c r="Y28" s="70"/>
      <x:c r="Z28" s="70"/>
    </x:row>
    <x:row r="29">
      <x:c r="A29" s="70"/>
      <x:c r="B29" s="70"/>
      <x:c r="C29" s="70"/>
      <x:c r="D29" s="70"/>
      <x:c r="E29" s="70"/>
      <x:c r="F29" s="70"/>
      <x:c r="G29" s="70"/>
      <x:c r="H29" s="70"/>
      <x:c r="I29" s="70"/>
      <x:c r="J29" s="70"/>
      <x:c r="K29" s="70"/>
      <x:c r="L29" s="70"/>
      <x:c r="M29" s="70"/>
      <x:c r="N29" s="70"/>
      <x:c r="O29" s="70"/>
      <x:c r="P29" s="70"/>
      <x:c r="Q29" s="70"/>
      <x:c r="R29" s="70"/>
      <x:c r="S29" s="70"/>
      <x:c r="T29" s="70"/>
      <x:c r="U29" s="70"/>
      <x:c r="V29" s="70"/>
      <x:c r="W29" s="70"/>
      <x:c r="X29" s="70"/>
      <x:c r="Y29" s="70"/>
      <x:c r="Z29" s="70"/>
    </x:row>
    <x:row r="30">
      <x:c r="A30" s="70"/>
      <x:c r="B30" s="70"/>
      <x:c r="C30" s="70"/>
      <x:c r="D30" s="70"/>
      <x:c r="E30" s="70"/>
      <x:c r="F30" s="70"/>
      <x:c r="G30" s="70"/>
      <x:c r="H30" s="70"/>
      <x:c r="I30" s="70"/>
      <x:c r="J30" s="70"/>
      <x:c r="K30" s="70"/>
      <x:c r="L30" s="70"/>
      <x:c r="M30" s="70"/>
      <x:c r="N30" s="70"/>
      <x:c r="O30" s="70"/>
      <x:c r="P30" s="70"/>
      <x:c r="Q30" s="70"/>
      <x:c r="R30" s="70"/>
      <x:c r="S30" s="70"/>
      <x:c r="T30" s="70"/>
      <x:c r="U30" s="70"/>
      <x:c r="V30" s="70"/>
      <x:c r="W30" s="70"/>
      <x:c r="X30" s="70"/>
      <x:c r="Y30" s="70"/>
      <x:c r="Z30" s="70"/>
    </x:row>
    <x:row r="31">
      <x:c r="A31" s="70"/>
      <x:c r="B31" s="70"/>
      <x:c r="C31" s="70"/>
      <x:c r="D31" s="70"/>
      <x:c r="E31" s="70"/>
      <x:c r="F31" s="70"/>
      <x:c r="G31" s="70"/>
      <x:c r="H31" s="70"/>
      <x:c r="I31" s="70"/>
      <x:c r="J31" s="70"/>
      <x:c r="K31" s="70"/>
      <x:c r="L31" s="70"/>
      <x:c r="M31" s="70"/>
      <x:c r="N31" s="70"/>
      <x:c r="O31" s="70"/>
      <x:c r="P31" s="70"/>
      <x:c r="Q31" s="70"/>
      <x:c r="R31" s="70"/>
      <x:c r="S31" s="70"/>
      <x:c r="T31" s="70"/>
      <x:c r="U31" s="70"/>
      <x:c r="V31" s="70"/>
      <x:c r="W31" s="70"/>
      <x:c r="X31" s="70"/>
      <x:c r="Y31" s="70"/>
      <x:c r="Z31" s="70"/>
    </x:row>
    <x:row r="32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  <x:c r="N32" s="70"/>
      <x:c r="O32" s="70"/>
      <x:c r="P32" s="70"/>
      <x:c r="Q32" s="70"/>
      <x:c r="R32" s="70"/>
      <x:c r="S32" s="70"/>
      <x:c r="T32" s="70"/>
      <x:c r="U32" s="70"/>
      <x:c r="V32" s="70"/>
      <x:c r="W32" s="70"/>
      <x:c r="X32" s="70"/>
      <x:c r="Y32" s="70"/>
      <x:c r="Z32" s="70"/>
    </x:row>
    <x:row r="33">
      <x:c r="A33" s="70"/>
      <x:c r="B33" s="70"/>
      <x:c r="C33" s="70"/>
      <x:c r="D33" s="70"/>
      <x:c r="E33" s="70"/>
      <x:c r="F33" s="70"/>
      <x:c r="G33" s="70"/>
      <x:c r="H33" s="70"/>
      <x:c r="I33" s="70"/>
      <x:c r="J33" s="70"/>
      <x:c r="K33" s="70"/>
      <x:c r="L33" s="70"/>
      <x:c r="M33" s="70"/>
      <x:c r="N33" s="70"/>
      <x:c r="O33" s="70"/>
      <x:c r="P33" s="70"/>
      <x:c r="Q33" s="70"/>
      <x:c r="R33" s="70"/>
      <x:c r="S33" s="70"/>
      <x:c r="T33" s="70"/>
      <x:c r="U33" s="70"/>
      <x:c r="V33" s="70"/>
      <x:c r="W33" s="70"/>
      <x:c r="X33" s="70"/>
      <x:c r="Y33" s="70"/>
      <x:c r="Z33" s="70"/>
    </x:row>
    <x:row r="34">
      <x:c r="A34" s="70"/>
      <x:c r="B34" s="70"/>
      <x:c r="C34" s="70"/>
      <x:c r="D34" s="70"/>
      <x:c r="E34" s="70"/>
      <x:c r="F34" s="70"/>
      <x:c r="G34" s="70"/>
      <x:c r="H34" s="70"/>
      <x:c r="I34" s="70"/>
      <x:c r="J34" s="70"/>
      <x:c r="K34" s="70"/>
      <x:c r="L34" s="70"/>
      <x:c r="M34" s="70"/>
      <x:c r="N34" s="70"/>
      <x:c r="O34" s="70"/>
      <x:c r="P34" s="70"/>
      <x:c r="Q34" s="70"/>
      <x:c r="R34" s="70"/>
      <x:c r="S34" s="70"/>
      <x:c r="T34" s="70"/>
      <x:c r="U34" s="70"/>
      <x:c r="V34" s="70"/>
      <x:c r="W34" s="70"/>
      <x:c r="X34" s="70"/>
      <x:c r="Y34" s="70"/>
      <x:c r="Z34" s="70"/>
    </x:row>
    <x:row r="35">
      <x:c r="A35" s="70"/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70"/>
      <x:c r="O35" s="70"/>
      <x:c r="P35" s="70"/>
      <x:c r="Q35" s="70"/>
      <x:c r="R35" s="70"/>
      <x:c r="S35" s="70"/>
      <x:c r="T35" s="70"/>
      <x:c r="U35" s="70"/>
      <x:c r="V35" s="70"/>
      <x:c r="W35" s="70"/>
      <x:c r="X35" s="70"/>
      <x:c r="Y35" s="70"/>
      <x:c r="Z35" s="70"/>
    </x:row>
    <x:row r="36">
      <x:c r="A36" s="70"/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70"/>
      <x:c r="O36" s="70"/>
      <x:c r="P36" s="70"/>
      <x:c r="Q36" s="70"/>
      <x:c r="R36" s="70"/>
      <x:c r="S36" s="70"/>
      <x:c r="T36" s="70"/>
      <x:c r="U36" s="70"/>
      <x:c r="V36" s="70"/>
      <x:c r="W36" s="70"/>
      <x:c r="X36" s="70"/>
      <x:c r="Y36" s="70"/>
      <x:c r="Z36" s="70"/>
    </x:row>
    <x:row r="37">
      <x:c r="A37" s="70"/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  <x:c r="O37" s="70"/>
      <x:c r="P37" s="70"/>
      <x:c r="Q37" s="70"/>
      <x:c r="R37" s="70"/>
      <x:c r="S37" s="70"/>
      <x:c r="T37" s="70"/>
      <x:c r="U37" s="70"/>
      <x:c r="V37" s="70"/>
      <x:c r="W37" s="70"/>
      <x:c r="X37" s="70"/>
      <x:c r="Y37" s="70"/>
      <x:c r="Z37" s="70"/>
    </x:row>
    <x:row r="38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  <x:c r="O38" s="70"/>
      <x:c r="P38" s="70"/>
      <x:c r="Q38" s="70"/>
      <x:c r="R38" s="70"/>
      <x:c r="S38" s="70"/>
      <x:c r="T38" s="70"/>
      <x:c r="U38" s="70"/>
      <x:c r="V38" s="70"/>
      <x:c r="W38" s="70"/>
      <x:c r="X38" s="70"/>
      <x:c r="Y38" s="70"/>
      <x:c r="Z38" s="70"/>
    </x:row>
    <x:row r="39">
      <x:c r="A39" s="70"/>
      <x:c r="B39" s="70"/>
      <x:c r="C39" s="70"/>
      <x:c r="D39" s="70"/>
      <x:c r="E39" s="70"/>
      <x:c r="F39" s="70"/>
      <x:c r="G39" s="70"/>
      <x:c r="H39" s="70"/>
      <x:c r="I39" s="70"/>
      <x:c r="J39" s="70"/>
      <x:c r="K39" s="70"/>
      <x:c r="L39" s="70"/>
      <x:c r="M39" s="70"/>
      <x:c r="N39" s="70"/>
      <x:c r="O39" s="70"/>
      <x:c r="P39" s="70"/>
      <x:c r="Q39" s="70"/>
      <x:c r="R39" s="70"/>
      <x:c r="S39" s="70"/>
      <x:c r="T39" s="70"/>
      <x:c r="U39" s="70"/>
      <x:c r="V39" s="70"/>
      <x:c r="W39" s="70"/>
      <x:c r="X39" s="70"/>
      <x:c r="Y39" s="70"/>
      <x:c r="Z39" s="70"/>
    </x:row>
    <x:row r="40">
      <x:c r="A40" s="70"/>
      <x:c r="B40" s="70"/>
      <x:c r="C40" s="70"/>
      <x:c r="D40" s="70"/>
      <x:c r="E40" s="70"/>
      <x:c r="F40" s="70"/>
      <x:c r="G40" s="70"/>
      <x:c r="H40" s="70"/>
      <x:c r="I40" s="70"/>
      <x:c r="J40" s="70"/>
      <x:c r="K40" s="70"/>
      <x:c r="L40" s="70"/>
      <x:c r="M40" s="70"/>
      <x:c r="N40" s="70"/>
      <x:c r="O40" s="70"/>
      <x:c r="P40" s="70"/>
      <x:c r="Q40" s="70"/>
      <x:c r="R40" s="70"/>
      <x:c r="S40" s="70"/>
      <x:c r="T40" s="70"/>
      <x:c r="U40" s="70"/>
      <x:c r="V40" s="70"/>
      <x:c r="W40" s="70"/>
      <x:c r="X40" s="70"/>
      <x:c r="Y40" s="70"/>
      <x:c r="Z40" s="70"/>
    </x:row>
    <x:row r="41">
      <x:c r="A41" s="70"/>
      <x:c r="B41" s="70"/>
      <x:c r="C41" s="70"/>
      <x:c r="D41" s="70"/>
      <x:c r="E41" s="70"/>
      <x:c r="F41" s="70"/>
      <x:c r="G41" s="70"/>
      <x:c r="H41" s="70"/>
      <x:c r="I41" s="70"/>
      <x:c r="J41" s="70"/>
      <x:c r="K41" s="70"/>
      <x:c r="L41" s="70"/>
      <x:c r="M41" s="70"/>
      <x:c r="N41" s="70"/>
      <x:c r="O41" s="70"/>
      <x:c r="P41" s="70"/>
      <x:c r="Q41" s="70"/>
      <x:c r="R41" s="70"/>
      <x:c r="S41" s="70"/>
      <x:c r="T41" s="70"/>
      <x:c r="U41" s="70"/>
      <x:c r="V41" s="70"/>
      <x:c r="W41" s="70"/>
      <x:c r="X41" s="70"/>
      <x:c r="Y41" s="70"/>
      <x:c r="Z41" s="70"/>
    </x:row>
    <x:row r="42">
      <x:c r="A42" s="70"/>
      <x:c r="B42" s="70"/>
      <x:c r="C42" s="70"/>
      <x:c r="D42" s="70"/>
      <x:c r="E42" s="70"/>
      <x:c r="F42" s="70"/>
      <x:c r="G42" s="70"/>
      <x:c r="H42" s="70"/>
      <x:c r="I42" s="70"/>
      <x:c r="J42" s="70"/>
      <x:c r="K42" s="70"/>
      <x:c r="L42" s="70"/>
      <x:c r="M42" s="70"/>
      <x:c r="N42" s="70"/>
      <x:c r="O42" s="70"/>
      <x:c r="P42" s="70"/>
      <x:c r="Q42" s="70"/>
      <x:c r="R42" s="70"/>
      <x:c r="S42" s="70"/>
      <x:c r="T42" s="70"/>
      <x:c r="U42" s="70"/>
      <x:c r="V42" s="70"/>
      <x:c r="W42" s="70"/>
      <x:c r="X42" s="70"/>
      <x:c r="Y42" s="70"/>
      <x:c r="Z42" s="70"/>
    </x:row>
    <x:row r="43">
      <x:c r="A43" s="70"/>
      <x:c r="B43" s="70"/>
      <x:c r="C43" s="70"/>
      <x:c r="D43" s="70"/>
      <x:c r="E43" s="70"/>
      <x:c r="F43" s="70"/>
      <x:c r="G43" s="70"/>
      <x:c r="H43" s="70"/>
      <x:c r="I43" s="70"/>
      <x:c r="J43" s="70"/>
      <x:c r="K43" s="70"/>
      <x:c r="L43" s="70"/>
      <x:c r="M43" s="70"/>
      <x:c r="N43" s="70"/>
      <x:c r="O43" s="70"/>
      <x:c r="P43" s="70"/>
      <x:c r="Q43" s="70"/>
      <x:c r="R43" s="70"/>
      <x:c r="S43" s="70"/>
      <x:c r="T43" s="70"/>
      <x:c r="U43" s="70"/>
      <x:c r="V43" s="70"/>
      <x:c r="W43" s="70"/>
      <x:c r="X43" s="70"/>
      <x:c r="Y43" s="70"/>
      <x:c r="Z43" s="70"/>
    </x:row>
    <x:row r="44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70"/>
      <x:c r="O44" s="70"/>
      <x:c r="P44" s="70"/>
      <x:c r="Q44" s="70"/>
      <x:c r="R44" s="70"/>
      <x:c r="S44" s="70"/>
      <x:c r="T44" s="70"/>
      <x:c r="U44" s="70"/>
      <x:c r="V44" s="70"/>
      <x:c r="W44" s="70"/>
      <x:c r="X44" s="70"/>
      <x:c r="Y44" s="70"/>
      <x:c r="Z44" s="70"/>
    </x:row>
    <x:row r="45">
      <x:c r="A45" s="70"/>
      <x:c r="B45" s="70"/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70"/>
      <x:c r="O45" s="70"/>
      <x:c r="P45" s="70"/>
      <x:c r="Q45" s="70"/>
      <x:c r="R45" s="70"/>
      <x:c r="S45" s="70"/>
      <x:c r="T45" s="70"/>
      <x:c r="U45" s="70"/>
      <x:c r="V45" s="70"/>
      <x:c r="W45" s="70"/>
      <x:c r="X45" s="70"/>
      <x:c r="Y45" s="70"/>
      <x:c r="Z45" s="70"/>
    </x:row>
    <x:row r="46">
      <x:c r="A46" s="70"/>
      <x:c r="B46" s="70"/>
      <x:c r="C46" s="70"/>
      <x:c r="D46" s="70"/>
      <x:c r="E46" s="70"/>
      <x:c r="F46" s="70"/>
      <x:c r="G46" s="70"/>
      <x:c r="H46" s="70"/>
      <x:c r="I46" s="70"/>
      <x:c r="J46" s="70"/>
      <x:c r="K46" s="70"/>
      <x:c r="L46" s="70"/>
      <x:c r="M46" s="70"/>
      <x:c r="N46" s="70"/>
      <x:c r="O46" s="70"/>
      <x:c r="P46" s="70"/>
      <x:c r="Q46" s="70"/>
      <x:c r="R46" s="70"/>
      <x:c r="S46" s="70"/>
      <x:c r="T46" s="70"/>
      <x:c r="U46" s="70"/>
      <x:c r="V46" s="70"/>
      <x:c r="W46" s="70"/>
      <x:c r="X46" s="70"/>
      <x:c r="Y46" s="70"/>
      <x:c r="Z46" s="70"/>
    </x:row>
    <x:row r="47">
      <x:c r="A47" s="70"/>
      <x:c r="B47" s="70"/>
      <x:c r="C47" s="70"/>
      <x:c r="D47" s="70"/>
      <x:c r="E47" s="70"/>
      <x:c r="F47" s="70"/>
      <x:c r="G47" s="70"/>
      <x:c r="H47" s="70"/>
      <x:c r="I47" s="70"/>
      <x:c r="J47" s="70"/>
      <x:c r="K47" s="70"/>
      <x:c r="L47" s="70"/>
      <x:c r="M47" s="70"/>
      <x:c r="N47" s="70"/>
      <x:c r="O47" s="70"/>
      <x:c r="P47" s="70"/>
      <x:c r="Q47" s="70"/>
      <x:c r="R47" s="70"/>
      <x:c r="S47" s="70"/>
      <x:c r="T47" s="70"/>
      <x:c r="U47" s="70"/>
      <x:c r="V47" s="70"/>
      <x:c r="W47" s="70"/>
      <x:c r="X47" s="70"/>
      <x:c r="Y47" s="70"/>
      <x:c r="Z47" s="70"/>
    </x:row>
    <x:row r="48">
      <x:c r="A48" s="70"/>
      <x:c r="B48" s="70"/>
      <x:c r="C48" s="70"/>
      <x:c r="D48" s="70"/>
      <x:c r="E48" s="70"/>
      <x:c r="F48" s="70"/>
      <x:c r="G48" s="70"/>
      <x:c r="H48" s="70"/>
      <x:c r="I48" s="70"/>
      <x:c r="J48" s="70"/>
      <x:c r="K48" s="70"/>
      <x:c r="L48" s="70"/>
      <x:c r="M48" s="70"/>
      <x:c r="N48" s="70"/>
      <x:c r="O48" s="70"/>
      <x:c r="P48" s="70"/>
      <x:c r="Q48" s="70"/>
      <x:c r="R48" s="70"/>
      <x:c r="S48" s="70"/>
      <x:c r="T48" s="70"/>
      <x:c r="U48" s="70"/>
      <x:c r="V48" s="70"/>
      <x:c r="W48" s="70"/>
      <x:c r="X48" s="70"/>
      <x:c r="Y48" s="70"/>
      <x:c r="Z48" s="70"/>
    </x:row>
    <x:row r="49">
      <x:c r="A49" s="70"/>
      <x:c r="B49" s="70"/>
      <x:c r="C49" s="70"/>
      <x:c r="D49" s="70"/>
      <x:c r="E49" s="70"/>
      <x:c r="F49" s="70"/>
      <x:c r="G49" s="70"/>
      <x:c r="H49" s="70"/>
      <x:c r="I49" s="70"/>
      <x:c r="J49" s="70"/>
      <x:c r="K49" s="70"/>
      <x:c r="L49" s="70"/>
      <x:c r="M49" s="70"/>
      <x:c r="N49" s="70"/>
      <x:c r="O49" s="70"/>
      <x:c r="P49" s="70"/>
      <x:c r="Q49" s="70"/>
      <x:c r="R49" s="70"/>
      <x:c r="S49" s="70"/>
      <x:c r="T49" s="70"/>
      <x:c r="U49" s="70"/>
      <x:c r="V49" s="70"/>
      <x:c r="W49" s="70"/>
      <x:c r="X49" s="70"/>
      <x:c r="Y49" s="70"/>
      <x:c r="Z49" s="70"/>
    </x:row>
    <x:row r="50">
      <x:c r="A50" s="70"/>
      <x:c r="B50" s="70"/>
      <x:c r="C50" s="70"/>
      <x:c r="D50" s="70"/>
      <x:c r="E50" s="70"/>
      <x:c r="F50" s="70"/>
      <x:c r="G50" s="70"/>
      <x:c r="H50" s="70"/>
      <x:c r="I50" s="70"/>
      <x:c r="J50" s="70"/>
      <x:c r="K50" s="70"/>
      <x:c r="L50" s="70"/>
      <x:c r="M50" s="70"/>
      <x:c r="N50" s="70"/>
      <x:c r="O50" s="70"/>
      <x:c r="P50" s="70"/>
      <x:c r="Q50" s="70"/>
      <x:c r="R50" s="70"/>
      <x:c r="S50" s="70"/>
      <x:c r="T50" s="70"/>
      <x:c r="U50" s="70"/>
      <x:c r="V50" s="70"/>
      <x:c r="W50" s="70"/>
      <x:c r="X50" s="70"/>
      <x:c r="Y50" s="70"/>
      <x:c r="Z50" s="70"/>
    </x:row>
    <x:row r="51">
      <x:c r="A51" s="70"/>
      <x:c r="B51" s="70"/>
      <x:c r="C51" s="70"/>
      <x:c r="D51" s="70"/>
      <x:c r="E51" s="70"/>
      <x:c r="F51" s="70"/>
      <x:c r="G51" s="70"/>
      <x:c r="H51" s="70"/>
      <x:c r="I51" s="70"/>
      <x:c r="J51" s="70"/>
      <x:c r="K51" s="70"/>
      <x:c r="L51" s="70"/>
      <x:c r="M51" s="70"/>
      <x:c r="N51" s="70"/>
      <x:c r="O51" s="70"/>
      <x:c r="P51" s="70"/>
      <x:c r="Q51" s="70"/>
      <x:c r="R51" s="70"/>
      <x:c r="S51" s="70"/>
      <x:c r="T51" s="70"/>
      <x:c r="U51" s="70"/>
      <x:c r="V51" s="70"/>
      <x:c r="W51" s="70"/>
      <x:c r="X51" s="70"/>
      <x:c r="Y51" s="70"/>
      <x:c r="Z51" s="70"/>
    </x:row>
    <x:row r="52">
      <x:c r="A52" s="70"/>
      <x:c r="B52" s="70"/>
      <x:c r="C52" s="70"/>
      <x:c r="D52" s="70"/>
      <x:c r="E52" s="70"/>
      <x:c r="F52" s="70"/>
      <x:c r="G52" s="70"/>
      <x:c r="H52" s="70"/>
      <x:c r="I52" s="70"/>
      <x:c r="J52" s="70"/>
      <x:c r="K52" s="70"/>
      <x:c r="L52" s="70"/>
      <x:c r="M52" s="70"/>
      <x:c r="N52" s="70"/>
      <x:c r="O52" s="70"/>
      <x:c r="P52" s="70"/>
      <x:c r="Q52" s="70"/>
      <x:c r="R52" s="70"/>
      <x:c r="S52" s="70"/>
      <x:c r="T52" s="70"/>
      <x:c r="U52" s="70"/>
      <x:c r="V52" s="70"/>
      <x:c r="W52" s="70"/>
      <x:c r="X52" s="70"/>
      <x:c r="Y52" s="70"/>
      <x:c r="Z52" s="70"/>
    </x:row>
    <x:row r="53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70"/>
      <x:c r="L53" s="70"/>
      <x:c r="M53" s="70"/>
      <x:c r="N53" s="70"/>
      <x:c r="O53" s="70"/>
      <x:c r="P53" s="70"/>
      <x:c r="Q53" s="70"/>
      <x:c r="R53" s="70"/>
      <x:c r="S53" s="70"/>
      <x:c r="T53" s="70"/>
      <x:c r="U53" s="70"/>
      <x:c r="V53" s="70"/>
      <x:c r="W53" s="70"/>
      <x:c r="X53" s="70"/>
      <x:c r="Y53" s="70"/>
      <x:c r="Z53" s="70"/>
    </x:row>
    <x:row r="54">
      <x:c r="A54" s="70"/>
      <x:c r="B54" s="70"/>
      <x:c r="C54" s="70"/>
      <x:c r="D54" s="70"/>
      <x:c r="E54" s="70"/>
      <x:c r="F54" s="70"/>
      <x:c r="G54" s="70"/>
      <x:c r="H54" s="70"/>
      <x:c r="I54" s="70"/>
      <x:c r="J54" s="70"/>
      <x:c r="K54" s="70"/>
      <x:c r="L54" s="70"/>
      <x:c r="M54" s="70"/>
      <x:c r="N54" s="70"/>
      <x:c r="O54" s="70"/>
      <x:c r="P54" s="70"/>
      <x:c r="Q54" s="70"/>
      <x:c r="R54" s="70"/>
      <x:c r="S54" s="70"/>
      <x:c r="T54" s="70"/>
      <x:c r="U54" s="70"/>
      <x:c r="V54" s="70"/>
      <x:c r="W54" s="70"/>
      <x:c r="X54" s="70"/>
      <x:c r="Y54" s="70"/>
      <x:c r="Z54" s="70"/>
    </x:row>
    <x:row r="55">
      <x:c r="A55" s="70"/>
      <x:c r="B55" s="70"/>
      <x:c r="C55" s="70"/>
      <x:c r="D55" s="70"/>
      <x:c r="E55" s="70"/>
      <x:c r="F55" s="70"/>
      <x:c r="G55" s="70"/>
      <x:c r="H55" s="70"/>
      <x:c r="I55" s="70"/>
      <x:c r="J55" s="70"/>
      <x:c r="K55" s="70"/>
      <x:c r="L55" s="70"/>
      <x:c r="M55" s="70"/>
      <x:c r="N55" s="70"/>
      <x:c r="O55" s="70"/>
      <x:c r="P55" s="70"/>
      <x:c r="Q55" s="70"/>
      <x:c r="R55" s="70"/>
      <x:c r="S55" s="70"/>
      <x:c r="T55" s="70"/>
      <x:c r="U55" s="70"/>
      <x:c r="V55" s="70"/>
      <x:c r="W55" s="70"/>
      <x:c r="X55" s="70"/>
      <x:c r="Y55" s="70"/>
      <x:c r="Z55" s="70"/>
    </x:row>
    <x:row r="56">
      <x:c r="A56" s="70"/>
      <x:c r="B56" s="70"/>
      <x:c r="C56" s="70"/>
      <x:c r="D56" s="70"/>
      <x:c r="E56" s="70"/>
      <x:c r="F56" s="70"/>
      <x:c r="G56" s="70"/>
      <x:c r="H56" s="70"/>
      <x:c r="I56" s="70"/>
      <x:c r="J56" s="70"/>
      <x:c r="K56" s="70"/>
      <x:c r="L56" s="70"/>
      <x:c r="M56" s="70"/>
      <x:c r="N56" s="70"/>
      <x:c r="O56" s="70"/>
      <x:c r="P56" s="70"/>
      <x:c r="Q56" s="70"/>
      <x:c r="R56" s="70"/>
      <x:c r="S56" s="70"/>
      <x:c r="T56" s="70"/>
      <x:c r="U56" s="70"/>
      <x:c r="V56" s="70"/>
      <x:c r="W56" s="70"/>
      <x:c r="X56" s="70"/>
      <x:c r="Y56" s="70"/>
      <x:c r="Z56" s="70"/>
    </x:row>
    <x:row r="57">
      <x:c r="A57" s="70"/>
      <x:c r="B57" s="70"/>
      <x:c r="C57" s="70"/>
      <x:c r="D57" s="70"/>
      <x:c r="E57" s="70"/>
      <x:c r="F57" s="70"/>
      <x:c r="G57" s="70"/>
      <x:c r="H57" s="70"/>
      <x:c r="I57" s="70"/>
      <x:c r="J57" s="70"/>
      <x:c r="K57" s="70"/>
      <x:c r="L57" s="70"/>
      <x:c r="M57" s="70"/>
      <x:c r="N57" s="70"/>
      <x:c r="O57" s="70"/>
      <x:c r="P57" s="70"/>
      <x:c r="Q57" s="70"/>
      <x:c r="R57" s="70"/>
      <x:c r="S57" s="70"/>
      <x:c r="T57" s="70"/>
      <x:c r="U57" s="70"/>
      <x:c r="V57" s="70"/>
      <x:c r="W57" s="70"/>
      <x:c r="X57" s="70"/>
      <x:c r="Y57" s="70"/>
      <x:c r="Z57" s="70"/>
    </x:row>
    <x:row r="58">
      <x:c r="A58" s="70"/>
      <x:c r="B58" s="70"/>
      <x:c r="C58" s="70"/>
      <x:c r="D58" s="70"/>
      <x:c r="E58" s="70"/>
      <x:c r="F58" s="70"/>
      <x:c r="G58" s="70"/>
      <x:c r="H58" s="70"/>
      <x:c r="I58" s="70"/>
      <x:c r="J58" s="70"/>
      <x:c r="K58" s="70"/>
      <x:c r="L58" s="70"/>
      <x:c r="M58" s="70"/>
      <x:c r="N58" s="70"/>
      <x:c r="O58" s="70"/>
      <x:c r="P58" s="70"/>
      <x:c r="Q58" s="70"/>
      <x:c r="R58" s="70"/>
      <x:c r="S58" s="70"/>
      <x:c r="T58" s="70"/>
      <x:c r="U58" s="70"/>
      <x:c r="V58" s="70"/>
      <x:c r="W58" s="70"/>
      <x:c r="X58" s="70"/>
      <x:c r="Y58" s="70"/>
      <x:c r="Z58" s="70"/>
    </x:row>
    <x:row r="59">
      <x:c r="A59" s="70"/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0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</x:row>
    <x:row r="60">
      <x:c r="A60" s="70"/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0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</x:row>
    <x:row r="61">
      <x:c r="A61" s="70"/>
      <x:c r="B61" s="70"/>
      <x:c r="C61" s="70"/>
      <x:c r="D61" s="70"/>
      <x:c r="E61" s="70"/>
      <x:c r="F61" s="70"/>
      <x:c r="G61" s="70"/>
      <x:c r="H61" s="70"/>
      <x:c r="I61" s="70"/>
      <x:c r="J61" s="70"/>
      <x:c r="K61" s="70"/>
      <x:c r="L61" s="70"/>
      <x:c r="M61" s="70"/>
      <x:c r="N61" s="70"/>
      <x:c r="O61" s="70"/>
      <x:c r="P61" s="70"/>
      <x:c r="Q61" s="70"/>
      <x:c r="R61" s="70"/>
      <x:c r="S61" s="70"/>
      <x:c r="T61" s="70"/>
      <x:c r="U61" s="70"/>
      <x:c r="V61" s="70"/>
      <x:c r="W61" s="70"/>
      <x:c r="X61" s="70"/>
      <x:c r="Y61" s="70"/>
      <x:c r="Z61" s="70"/>
    </x:row>
    <x:row r="62">
      <x:c r="A62" s="70"/>
      <x:c r="B62" s="70"/>
      <x:c r="C62" s="70"/>
      <x:c r="D62" s="70"/>
      <x:c r="E62" s="70"/>
      <x:c r="F62" s="70"/>
      <x:c r="G62" s="70"/>
      <x:c r="H62" s="70"/>
      <x:c r="I62" s="70"/>
      <x:c r="J62" s="70"/>
      <x:c r="K62" s="70"/>
      <x:c r="L62" s="70"/>
      <x:c r="M62" s="70"/>
      <x:c r="N62" s="70"/>
      <x:c r="O62" s="70"/>
      <x:c r="P62" s="70"/>
      <x:c r="Q62" s="70"/>
      <x:c r="R62" s="70"/>
      <x:c r="S62" s="70"/>
      <x:c r="T62" s="70"/>
      <x:c r="U62" s="70"/>
      <x:c r="V62" s="70"/>
      <x:c r="W62" s="70"/>
      <x:c r="X62" s="70"/>
      <x:c r="Y62" s="70"/>
      <x:c r="Z62" s="70"/>
    </x:row>
    <x:row r="63">
      <x:c r="A63" s="70"/>
      <x:c r="B63" s="70"/>
      <x:c r="C63" s="70"/>
      <x:c r="D63" s="70"/>
      <x:c r="E63" s="70"/>
      <x:c r="F63" s="70"/>
      <x:c r="G63" s="70"/>
      <x:c r="H63" s="70"/>
      <x:c r="I63" s="70"/>
      <x:c r="J63" s="70"/>
      <x:c r="K63" s="70"/>
      <x:c r="L63" s="70"/>
      <x:c r="M63" s="70"/>
      <x:c r="N63" s="70"/>
      <x:c r="O63" s="70"/>
      <x:c r="P63" s="70"/>
      <x:c r="Q63" s="70"/>
      <x:c r="R63" s="70"/>
      <x:c r="S63" s="70"/>
      <x:c r="T63" s="70"/>
      <x:c r="U63" s="70"/>
      <x:c r="V63" s="70"/>
      <x:c r="W63" s="70"/>
      <x:c r="X63" s="70"/>
      <x:c r="Y63" s="70"/>
      <x:c r="Z63" s="70"/>
    </x:row>
    <x:row r="64">
      <x:c r="A64" s="70"/>
      <x:c r="B64" s="70"/>
      <x:c r="C64" s="70"/>
      <x:c r="D64" s="70"/>
      <x:c r="E64" s="70"/>
      <x:c r="F64" s="70"/>
      <x:c r="G64" s="70"/>
      <x:c r="H64" s="70"/>
      <x:c r="I64" s="70"/>
      <x:c r="J64" s="70"/>
      <x:c r="K64" s="70"/>
      <x:c r="L64" s="70"/>
      <x:c r="M64" s="70"/>
      <x:c r="N64" s="70"/>
      <x:c r="O64" s="70"/>
      <x:c r="P64" s="70"/>
      <x:c r="Q64" s="70"/>
      <x:c r="R64" s="70"/>
      <x:c r="S64" s="70"/>
      <x:c r="T64" s="70"/>
      <x:c r="U64" s="70"/>
      <x:c r="V64" s="70"/>
      <x:c r="W64" s="70"/>
      <x:c r="X64" s="70"/>
      <x:c r="Y64" s="70"/>
      <x:c r="Z64" s="70"/>
    </x:row>
    <x:row r="65">
      <x:c r="A65" s="70"/>
      <x:c r="B65" s="70"/>
      <x:c r="C65" s="70"/>
      <x:c r="D65" s="70"/>
      <x:c r="E65" s="70"/>
      <x:c r="F65" s="70"/>
      <x:c r="G65" s="70"/>
      <x:c r="H65" s="70"/>
      <x:c r="I65" s="70"/>
      <x:c r="J65" s="70"/>
      <x:c r="K65" s="70"/>
      <x:c r="L65" s="70"/>
      <x:c r="M65" s="70"/>
      <x:c r="N65" s="70"/>
      <x:c r="O65" s="70"/>
      <x:c r="P65" s="70"/>
      <x:c r="Q65" s="70"/>
      <x:c r="R65" s="70"/>
      <x:c r="S65" s="70"/>
      <x:c r="T65" s="70"/>
      <x:c r="U65" s="70"/>
      <x:c r="V65" s="70"/>
      <x:c r="W65" s="70"/>
      <x:c r="X65" s="70"/>
      <x:c r="Y65" s="70"/>
      <x:c r="Z65" s="70"/>
    </x:row>
    <x:row r="66">
      <x:c r="A66" s="70"/>
      <x:c r="B66" s="70"/>
      <x:c r="C66" s="70"/>
      <x:c r="D66" s="70"/>
      <x:c r="E66" s="70"/>
      <x:c r="F66" s="70"/>
      <x:c r="G66" s="70"/>
      <x:c r="H66" s="70"/>
      <x:c r="I66" s="70"/>
      <x:c r="J66" s="70"/>
      <x:c r="K66" s="70"/>
      <x:c r="L66" s="70"/>
      <x:c r="M66" s="70"/>
      <x:c r="N66" s="70"/>
      <x:c r="O66" s="70"/>
      <x:c r="P66" s="70"/>
      <x:c r="Q66" s="70"/>
      <x:c r="R66" s="70"/>
      <x:c r="S66" s="70"/>
      <x:c r="T66" s="70"/>
      <x:c r="U66" s="70"/>
      <x:c r="V66" s="70"/>
      <x:c r="W66" s="70"/>
      <x:c r="X66" s="70"/>
      <x:c r="Y66" s="70"/>
      <x:c r="Z66" s="70"/>
    </x:row>
    <x:row r="67">
      <x:c r="A67" s="70"/>
      <x:c r="B67" s="70"/>
      <x:c r="C67" s="70"/>
      <x:c r="D67" s="70"/>
      <x:c r="E67" s="70"/>
      <x:c r="F67" s="70"/>
      <x:c r="G67" s="70"/>
      <x:c r="H67" s="70"/>
      <x:c r="I67" s="70"/>
      <x:c r="J67" s="70"/>
      <x:c r="K67" s="70"/>
      <x:c r="L67" s="70"/>
      <x:c r="M67" s="70"/>
      <x:c r="N67" s="70"/>
      <x:c r="O67" s="70"/>
      <x:c r="P67" s="70"/>
      <x:c r="Q67" s="70"/>
      <x:c r="R67" s="70"/>
      <x:c r="S67" s="70"/>
      <x:c r="T67" s="70"/>
      <x:c r="U67" s="70"/>
      <x:c r="V67" s="70"/>
      <x:c r="W67" s="70"/>
      <x:c r="X67" s="70"/>
      <x:c r="Y67" s="70"/>
      <x:c r="Z67" s="70"/>
    </x:row>
    <x:row r="68">
      <x:c r="A68" s="70"/>
      <x:c r="B68" s="70"/>
      <x:c r="C68" s="70"/>
      <x:c r="D68" s="70"/>
      <x:c r="E68" s="70"/>
      <x:c r="F68" s="70"/>
      <x:c r="G68" s="70"/>
      <x:c r="H68" s="70"/>
      <x:c r="I68" s="70"/>
      <x:c r="J68" s="70"/>
      <x:c r="K68" s="70"/>
      <x:c r="L68" s="70"/>
      <x:c r="M68" s="70"/>
      <x:c r="N68" s="70"/>
      <x:c r="O68" s="70"/>
      <x:c r="P68" s="70"/>
      <x:c r="Q68" s="70"/>
      <x:c r="R68" s="70"/>
      <x:c r="S68" s="70"/>
      <x:c r="T68" s="70"/>
      <x:c r="U68" s="70"/>
      <x:c r="V68" s="70"/>
      <x:c r="W68" s="70"/>
      <x:c r="X68" s="70"/>
      <x:c r="Y68" s="70"/>
      <x:c r="Z68" s="70"/>
    </x:row>
    <x:row r="69">
      <x:c r="A69" s="70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0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</x:row>
    <x:row r="70">
      <x:c r="A70" s="70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0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</x:row>
    <x:row r="71">
      <x:c r="A71" s="70"/>
      <x:c r="B71" s="70"/>
      <x:c r="C71" s="70"/>
      <x:c r="D71" s="70"/>
      <x:c r="E71" s="70"/>
      <x:c r="F71" s="70"/>
      <x:c r="G71" s="70"/>
      <x:c r="H71" s="70"/>
      <x:c r="I71" s="70"/>
      <x:c r="J71" s="70"/>
      <x:c r="K71" s="70"/>
      <x:c r="L71" s="70"/>
      <x:c r="M71" s="70"/>
      <x:c r="N71" s="70"/>
      <x:c r="O71" s="70"/>
      <x:c r="P71" s="70"/>
      <x:c r="Q71" s="70"/>
      <x:c r="R71" s="70"/>
      <x:c r="S71" s="70"/>
      <x:c r="T71" s="70"/>
      <x:c r="U71" s="70"/>
      <x:c r="V71" s="70"/>
      <x:c r="W71" s="70"/>
      <x:c r="X71" s="70"/>
      <x:c r="Y71" s="70"/>
      <x:c r="Z71" s="70"/>
    </x:row>
    <x:row r="72">
      <x:c r="A72" s="70"/>
      <x:c r="B72" s="70"/>
      <x:c r="C72" s="70"/>
      <x:c r="D72" s="70"/>
      <x:c r="E72" s="70"/>
      <x:c r="F72" s="70"/>
      <x:c r="G72" s="70"/>
      <x:c r="H72" s="70"/>
      <x:c r="I72" s="70"/>
      <x:c r="J72" s="70"/>
      <x:c r="K72" s="70"/>
      <x:c r="L72" s="70"/>
      <x:c r="M72" s="70"/>
      <x:c r="N72" s="70"/>
      <x:c r="O72" s="70"/>
      <x:c r="P72" s="70"/>
      <x:c r="Q72" s="70"/>
      <x:c r="R72" s="70"/>
      <x:c r="S72" s="70"/>
      <x:c r="T72" s="70"/>
      <x:c r="U72" s="70"/>
      <x:c r="V72" s="70"/>
      <x:c r="W72" s="70"/>
      <x:c r="X72" s="70"/>
      <x:c r="Y72" s="70"/>
      <x:c r="Z72" s="70"/>
    </x:row>
    <x:row r="73">
      <x:c r="A73" s="70"/>
      <x:c r="B73" s="70"/>
      <x:c r="C73" s="70"/>
      <x:c r="D73" s="70"/>
      <x:c r="E73" s="70"/>
      <x:c r="F73" s="70"/>
      <x:c r="G73" s="70"/>
      <x:c r="H73" s="70"/>
      <x:c r="I73" s="70"/>
      <x:c r="J73" s="70"/>
      <x:c r="K73" s="70"/>
      <x:c r="L73" s="70"/>
      <x:c r="M73" s="70"/>
      <x:c r="N73" s="70"/>
      <x:c r="O73" s="70"/>
      <x:c r="P73" s="70"/>
      <x:c r="Q73" s="70"/>
      <x:c r="R73" s="70"/>
      <x:c r="S73" s="70"/>
      <x:c r="T73" s="70"/>
      <x:c r="U73" s="70"/>
      <x:c r="V73" s="70"/>
      <x:c r="W73" s="70"/>
      <x:c r="X73" s="70"/>
      <x:c r="Y73" s="70"/>
      <x:c r="Z73" s="70"/>
    </x:row>
    <x:row r="74">
      <x:c r="A74" s="70"/>
      <x:c r="B74" s="70"/>
      <x:c r="C74" s="70"/>
      <x:c r="D74" s="70"/>
      <x:c r="E74" s="70"/>
      <x:c r="F74" s="70"/>
      <x:c r="G74" s="70"/>
      <x:c r="H74" s="70"/>
      <x:c r="I74" s="70"/>
      <x:c r="J74" s="70"/>
      <x:c r="K74" s="70"/>
      <x:c r="L74" s="70"/>
      <x:c r="M74" s="70"/>
      <x:c r="N74" s="70"/>
      <x:c r="O74" s="70"/>
      <x:c r="P74" s="70"/>
      <x:c r="Q74" s="70"/>
      <x:c r="R74" s="70"/>
      <x:c r="S74" s="70"/>
      <x:c r="T74" s="70"/>
      <x:c r="U74" s="70"/>
      <x:c r="V74" s="70"/>
      <x:c r="W74" s="70"/>
      <x:c r="X74" s="70"/>
      <x:c r="Y74" s="70"/>
      <x:c r="Z74" s="70"/>
    </x:row>
    <x:row r="75">
      <x:c r="A75" s="70"/>
      <x:c r="B75" s="70"/>
      <x:c r="C75" s="70"/>
      <x:c r="D75" s="70"/>
      <x:c r="E75" s="70"/>
      <x:c r="F75" s="70"/>
      <x:c r="G75" s="70"/>
      <x:c r="H75" s="70"/>
      <x:c r="I75" s="70"/>
      <x:c r="J75" s="70"/>
      <x:c r="K75" s="70"/>
      <x:c r="L75" s="70"/>
      <x:c r="M75" s="70"/>
      <x:c r="N75" s="70"/>
      <x:c r="O75" s="70"/>
      <x:c r="P75" s="70"/>
      <x:c r="Q75" s="70"/>
      <x:c r="R75" s="70"/>
      <x:c r="S75" s="70"/>
      <x:c r="T75" s="70"/>
      <x:c r="U75" s="70"/>
      <x:c r="V75" s="70"/>
      <x:c r="W75" s="70"/>
      <x:c r="X75" s="70"/>
      <x:c r="Y75" s="70"/>
      <x:c r="Z75" s="70"/>
    </x:row>
    <x:row r="76">
      <x:c r="A76" s="70"/>
      <x:c r="B76" s="70"/>
      <x:c r="C76" s="70"/>
      <x:c r="D76" s="70"/>
      <x:c r="E76" s="70"/>
      <x:c r="F76" s="70"/>
      <x:c r="G76" s="70"/>
      <x:c r="H76" s="70"/>
      <x:c r="I76" s="70"/>
      <x:c r="J76" s="70"/>
      <x:c r="K76" s="70"/>
      <x:c r="L76" s="70"/>
      <x:c r="M76" s="70"/>
      <x:c r="N76" s="70"/>
      <x:c r="O76" s="70"/>
      <x:c r="P76" s="70"/>
      <x:c r="Q76" s="70"/>
      <x:c r="R76" s="70"/>
      <x:c r="S76" s="70"/>
      <x:c r="T76" s="70"/>
      <x:c r="U76" s="70"/>
      <x:c r="V76" s="70"/>
      <x:c r="W76" s="70"/>
      <x:c r="X76" s="70"/>
      <x:c r="Y76" s="70"/>
      <x:c r="Z76" s="70"/>
    </x:row>
    <x:row r="77">
      <x:c r="A77" s="70"/>
      <x:c r="B77" s="70"/>
      <x:c r="C77" s="70"/>
      <x:c r="D77" s="70"/>
      <x:c r="E77" s="70"/>
      <x:c r="F77" s="70"/>
      <x:c r="G77" s="70"/>
      <x:c r="H77" s="70"/>
      <x:c r="I77" s="70"/>
      <x:c r="J77" s="70"/>
      <x:c r="K77" s="70"/>
      <x:c r="L77" s="70"/>
      <x:c r="M77" s="70"/>
      <x:c r="N77" s="70"/>
      <x:c r="O77" s="70"/>
      <x:c r="P77" s="70"/>
      <x:c r="Q77" s="70"/>
      <x:c r="R77" s="70"/>
      <x:c r="S77" s="70"/>
      <x:c r="T77" s="70"/>
      <x:c r="U77" s="70"/>
      <x:c r="V77" s="70"/>
      <x:c r="W77" s="70"/>
      <x:c r="X77" s="70"/>
      <x:c r="Y77" s="70"/>
      <x:c r="Z77" s="70"/>
    </x:row>
    <x:row r="78">
      <x:c r="A78" s="70"/>
      <x:c r="B78" s="70"/>
      <x:c r="C78" s="70"/>
      <x:c r="D78" s="70"/>
      <x:c r="E78" s="70"/>
      <x:c r="F78" s="70"/>
      <x:c r="G78" s="70"/>
      <x:c r="H78" s="70"/>
      <x:c r="I78" s="70"/>
      <x:c r="J78" s="70"/>
      <x:c r="K78" s="70"/>
      <x:c r="L78" s="70"/>
      <x:c r="M78" s="70"/>
      <x:c r="N78" s="70"/>
      <x:c r="O78" s="70"/>
      <x:c r="P78" s="70"/>
      <x:c r="Q78" s="70"/>
      <x:c r="R78" s="70"/>
      <x:c r="S78" s="70"/>
      <x:c r="T78" s="70"/>
      <x:c r="U78" s="70"/>
      <x:c r="V78" s="70"/>
      <x:c r="W78" s="70"/>
      <x:c r="X78" s="70"/>
      <x:c r="Y78" s="70"/>
      <x:c r="Z78" s="70"/>
    </x:row>
    <x:row r="79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  <x:c r="N79" s="70"/>
      <x:c r="O79" s="70"/>
      <x:c r="P79" s="70"/>
      <x:c r="Q79" s="70"/>
      <x:c r="R79" s="70"/>
      <x:c r="S79" s="70"/>
      <x:c r="T79" s="70"/>
      <x:c r="U79" s="70"/>
      <x:c r="V79" s="70"/>
      <x:c r="W79" s="70"/>
      <x:c r="X79" s="70"/>
      <x:c r="Y79" s="70"/>
      <x:c r="Z79" s="70"/>
    </x:row>
    <x:row r="80">
      <x:c r="A80" s="70"/>
      <x:c r="B80" s="70"/>
      <x:c r="C80" s="70"/>
      <x:c r="D80" s="70"/>
      <x:c r="E80" s="70"/>
      <x:c r="F80" s="70"/>
      <x:c r="G80" s="70"/>
      <x:c r="H80" s="70"/>
      <x:c r="I80" s="70"/>
      <x:c r="J80" s="70"/>
      <x:c r="K80" s="70"/>
      <x:c r="L80" s="70"/>
      <x:c r="M80" s="70"/>
      <x:c r="N80" s="70"/>
      <x:c r="O80" s="70"/>
      <x:c r="P80" s="70"/>
      <x:c r="Q80" s="70"/>
      <x:c r="R80" s="70"/>
      <x:c r="S80" s="70"/>
      <x:c r="T80" s="70"/>
      <x:c r="U80" s="70"/>
      <x:c r="V80" s="70"/>
      <x:c r="W80" s="70"/>
      <x:c r="X80" s="70"/>
      <x:c r="Y80" s="70"/>
      <x:c r="Z80" s="70"/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40" hidden="0" customWidth="1"/>
  </x:cols>
  <x:sheetData>
    <x:row r="1" ht="28" customHeight="1">
      <x:c r="A1" s="60" t="str">
        <x:v>MOQ, ЗАПАС И ПОВТОРНЫЙ ЗАКАЗ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  <x:c r="P1" s="70"/>
      <x:c r="Q1" s="70"/>
      <x:c r="R1" s="70"/>
      <x:c r="S1" s="70"/>
      <x:c r="T1" s="70"/>
      <x:c r="U1" s="70"/>
      <x:c r="V1" s="70"/>
      <x:c r="W1" s="70"/>
      <x:c r="X1" s="70"/>
      <x:c r="Y1" s="70"/>
      <x:c r="Z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  <x:c r="T2" s="70"/>
      <x:c r="U2" s="70"/>
      <x:c r="V2" s="70"/>
      <x:c r="W2" s="70"/>
      <x:c r="X2" s="70"/>
      <x:c r="Y2" s="70"/>
      <x:c r="Z2" s="70"/>
    </x:row>
    <x:row r="3">
      <x:c r="A3" s="64" t="str">
        <x:v>Показатель</x:v>
      </x:c>
      <x:c r="B3" s="64" t="str">
        <x:v>Значение</x:v>
      </x:c>
      <x:c r="C3" s="64" t="str">
        <x:v>Ед.</x:v>
      </x:c>
      <x:c r="D3" s="64" t="str">
        <x:v>Комментарий</x:v>
      </x:c>
      <x:c r="E3" s="70"/>
      <x:c r="F3" s="70"/>
      <x:c r="G3" s="70"/>
      <x:c r="H3" s="70"/>
      <x:c r="I3" s="70"/>
      <x:c r="J3" s="70"/>
      <x:c r="K3" s="70"/>
      <x:c r="L3" s="70"/>
      <x:c r="M3" s="70"/>
      <x:c r="N3" s="70"/>
      <x:c r="O3" s="70"/>
      <x:c r="P3" s="70"/>
      <x:c r="Q3" s="70"/>
      <x:c r="R3" s="70"/>
      <x:c r="S3" s="70"/>
      <x:c r="T3" s="70"/>
      <x:c r="U3" s="70"/>
      <x:c r="V3" s="70"/>
      <x:c r="W3" s="70"/>
      <x:c r="X3" s="70"/>
      <x:c r="Y3" s="70"/>
      <x:c r="Z3" s="70"/>
    </x:row>
    <x:row r="4">
      <x:c r="A4" s="72" t="str">
        <x:v>MOQ продукта</x:v>
      </x:c>
      <x:c r="B4" s="148" t="n">
        <x:f>'Вводные'!B16</x:f>
        <x:v>1000</x:v>
      </x:c>
      <x:c r="C4" s="72" t="str">
        <x:v>шт.</x:v>
      </x:c>
      <x:c r="D4" s="72" t="str"/>
      <x:c r="E4" s="70"/>
      <x:c r="F4" s="70"/>
      <x:c r="G4" s="70"/>
      <x:c r="H4" s="70"/>
      <x:c r="I4" s="70"/>
      <x:c r="J4" s="70"/>
      <x:c r="K4" s="70"/>
      <x:c r="L4" s="70"/>
      <x:c r="M4" s="70"/>
      <x:c r="N4" s="70"/>
      <x:c r="O4" s="70"/>
      <x:c r="P4" s="70"/>
      <x:c r="Q4" s="70"/>
      <x:c r="R4" s="70"/>
      <x:c r="S4" s="70"/>
      <x:c r="T4" s="70"/>
      <x:c r="U4" s="70"/>
      <x:c r="V4" s="70"/>
      <x:c r="W4" s="70"/>
      <x:c r="X4" s="70"/>
      <x:c r="Y4" s="70"/>
      <x:c r="Z4" s="70"/>
    </x:row>
    <x:row r="5">
      <x:c r="A5" s="72" t="str">
        <x:v>MOQ упаковки</x:v>
      </x:c>
      <x:c r="B5" s="148" t="n">
        <x:f>'Вводные'!B17</x:f>
        <x:v>1000</x:v>
      </x:c>
      <x:c r="C5" s="72" t="str">
        <x:v>шт.</x:v>
      </x:c>
      <x:c r="D5" s="72" t="str"/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0"/>
      <x:c r="S5" s="70"/>
      <x:c r="T5" s="70"/>
      <x:c r="U5" s="70"/>
      <x:c r="V5" s="70"/>
      <x:c r="W5" s="70"/>
      <x:c r="X5" s="70"/>
      <x:c r="Y5" s="70"/>
      <x:c r="Z5" s="70"/>
    </x:row>
    <x:row r="6">
      <x:c r="A6" s="72" t="str">
        <x:v>MOQ этикетки/короба</x:v>
      </x:c>
      <x:c r="B6" s="148" t="n">
        <x:f>'Вводные'!B18</x:f>
        <x:v>500</x:v>
      </x:c>
      <x:c r="C6" s="72" t="str">
        <x:v>шт.</x:v>
      </x:c>
      <x:c r="D6" s="72" t="str"/>
      <x:c r="E6" s="70"/>
      <x:c r="F6" s="70"/>
      <x:c r="G6" s="70"/>
      <x:c r="H6" s="70"/>
      <x:c r="I6" s="70"/>
      <x:c r="J6" s="70"/>
      <x:c r="K6" s="70"/>
      <x:c r="L6" s="70"/>
      <x:c r="M6" s="70"/>
      <x:c r="N6" s="70"/>
      <x:c r="O6" s="70"/>
      <x:c r="P6" s="70"/>
      <x:c r="Q6" s="70"/>
      <x:c r="R6" s="70"/>
      <x:c r="S6" s="70"/>
      <x:c r="T6" s="70"/>
      <x:c r="U6" s="70"/>
      <x:c r="V6" s="70"/>
      <x:c r="W6" s="70"/>
      <x:c r="X6" s="70"/>
      <x:c r="Y6" s="70"/>
      <x:c r="Z6" s="70"/>
    </x:row>
    <x:row r="7">
      <x:c r="A7" s="72" t="str">
        <x:v>Эффективный MOQ</x:v>
      </x:c>
      <x:c r="B7" s="149" t="n">
        <x:f>MAX(B4:B6)</x:f>
        <x:v>1000</x:v>
      </x:c>
      <x:c r="C7" s="72" t="str">
        <x:v>шт.</x:v>
      </x:c>
      <x:c r="D7" s="72" t="str">
        <x:v>Максимум связанных минимумов</x:v>
      </x:c>
      <x:c r="E7" s="70"/>
      <x:c r="F7" s="70"/>
      <x:c r="G7" s="70"/>
      <x:c r="H7" s="70"/>
      <x:c r="I7" s="70"/>
      <x:c r="J7" s="70"/>
      <x:c r="K7" s="70"/>
      <x:c r="L7" s="70"/>
      <x:c r="M7" s="70"/>
      <x:c r="N7" s="70"/>
      <x:c r="O7" s="70"/>
      <x:c r="P7" s="70"/>
      <x:c r="Q7" s="70"/>
      <x:c r="R7" s="70"/>
      <x:c r="S7" s="70"/>
      <x:c r="T7" s="70"/>
      <x:c r="U7" s="70"/>
      <x:c r="V7" s="70"/>
      <x:c r="W7" s="70"/>
      <x:c r="X7" s="70"/>
      <x:c r="Y7" s="70"/>
      <x:c r="Z7" s="70"/>
    </x:row>
    <x:row r="8">
      <x:c r="A8" s="72" t="str">
        <x:v>Продажи в день</x:v>
      </x:c>
      <x:c r="B8" s="168" t="n">
        <x:f>'Вводные'!B5/30</x:f>
        <x:v>16.666666666666668</x:v>
      </x:c>
      <x:c r="C8" s="72" t="str">
        <x:v>шт./день</x:v>
      </x:c>
      <x:c r="D8" s="72" t="str"/>
      <x:c r="E8" s="70"/>
      <x:c r="F8" s="70"/>
      <x:c r="G8" s="70"/>
      <x:c r="H8" s="70"/>
      <x:c r="I8" s="70"/>
      <x:c r="J8" s="70"/>
      <x:c r="K8" s="70"/>
      <x:c r="L8" s="70"/>
      <x:c r="M8" s="70"/>
      <x:c r="N8" s="70"/>
      <x:c r="O8" s="70"/>
      <x:c r="P8" s="70"/>
      <x:c r="Q8" s="70"/>
      <x:c r="R8" s="70"/>
      <x:c r="S8" s="70"/>
      <x:c r="T8" s="70"/>
      <x:c r="U8" s="70"/>
      <x:c r="V8" s="70"/>
      <x:c r="W8" s="70"/>
      <x:c r="X8" s="70"/>
      <x:c r="Y8" s="70"/>
      <x:c r="Z8" s="70"/>
    </x:row>
    <x:row r="9">
      <x:c r="A9" s="72" t="str">
        <x:v>Срок поставки + страховой запас</x:v>
      </x:c>
      <x:c r="B9" s="149" t="n">
        <x:f>'Вводные'!B20+'Вводные'!B21</x:f>
        <x:v>45</x:v>
      </x:c>
      <x:c r="C9" s="72" t="str">
        <x:v>дней</x:v>
      </x:c>
      <x:c r="D9" s="72" t="str"/>
      <x:c r="E9" s="70"/>
      <x:c r="F9" s="70"/>
      <x:c r="G9" s="70"/>
      <x:c r="H9" s="70"/>
      <x:c r="I9" s="70"/>
      <x:c r="J9" s="70"/>
      <x:c r="K9" s="70"/>
      <x:c r="L9" s="70"/>
      <x:c r="M9" s="70"/>
      <x:c r="N9" s="70"/>
      <x:c r="O9" s="70"/>
      <x:c r="P9" s="70"/>
      <x:c r="Q9" s="70"/>
      <x:c r="R9" s="70"/>
      <x:c r="S9" s="70"/>
      <x:c r="T9" s="70"/>
      <x:c r="U9" s="70"/>
      <x:c r="V9" s="70"/>
      <x:c r="W9" s="70"/>
      <x:c r="X9" s="70"/>
      <x:c r="Y9" s="70"/>
      <x:c r="Z9" s="70"/>
    </x:row>
    <x:row r="10">
      <x:c r="A10" s="72" t="str">
        <x:v>Точка повторного заказа</x:v>
      </x:c>
      <x:c r="B10" s="149" t="n">
        <x:f>ROUNDUP(B8*B9,0)</x:f>
        <x:v>750</x:v>
      </x:c>
      <x:c r="C10" s="72" t="str">
        <x:v>шт.</x:v>
      </x:c>
      <x:c r="D10" s="72" t="str">
        <x:v>Когда размещать повторный заказ</x:v>
      </x:c>
      <x:c r="E10" s="70"/>
      <x:c r="F10" s="70"/>
      <x:c r="G10" s="70"/>
      <x:c r="H10" s="70"/>
      <x:c r="I10" s="70"/>
      <x:c r="J10" s="70"/>
      <x:c r="K10" s="70"/>
      <x:c r="L10" s="70"/>
      <x:c r="M10" s="70"/>
      <x:c r="N10" s="70"/>
      <x:c r="O10" s="70"/>
      <x:c r="P10" s="70"/>
      <x:c r="Q10" s="70"/>
      <x:c r="R10" s="70"/>
      <x:c r="S10" s="70"/>
      <x:c r="T10" s="70"/>
      <x:c r="U10" s="70"/>
      <x:c r="V10" s="70"/>
      <x:c r="W10" s="70"/>
      <x:c r="X10" s="70"/>
      <x:c r="Y10" s="70"/>
      <x:c r="Z10" s="70"/>
    </x:row>
    <x:row r="11">
      <x:c r="A11" s="72" t="str">
        <x:v>Продано до повторного заказа</x:v>
      </x:c>
      <x:c r="B11" s="149" t="n">
        <x:f>MAX(0,B7-B10)</x:f>
        <x:v>250</x:v>
      </x:c>
      <x:c r="C11" s="72" t="str">
        <x:v>шт.</x:v>
      </x:c>
      <x:c r="D11" s="72" t="str">
        <x:v>Из первой партии</x:v>
      </x:c>
      <x:c r="E11" s="70"/>
      <x:c r="F11" s="70"/>
      <x:c r="G11" s="70"/>
      <x:c r="H11" s="70"/>
      <x:c r="I11" s="70"/>
      <x:c r="J11" s="70"/>
      <x:c r="K11" s="70"/>
      <x:c r="L11" s="70"/>
      <x:c r="M11" s="70"/>
      <x:c r="N11" s="70"/>
      <x:c r="O11" s="70"/>
      <x:c r="P11" s="70"/>
      <x:c r="Q11" s="70"/>
      <x:c r="R11" s="70"/>
      <x:c r="S11" s="70"/>
      <x:c r="T11" s="70"/>
      <x:c r="U11" s="70"/>
      <x:c r="V11" s="70"/>
      <x:c r="W11" s="70"/>
      <x:c r="X11" s="70"/>
      <x:c r="Y11" s="70"/>
      <x:c r="Z11" s="70"/>
    </x:row>
    <x:row r="12">
      <x:c r="A12" s="72" t="str">
        <x:v>Доля партии, проданная до повторного заказа</x:v>
      </x:c>
      <x:c r="B12" s="144" t="n">
        <x:f>IFERROR(B11/B7,0)</x:f>
        <x:v>0.25</x:v>
      </x:c>
      <x:c r="C12" s="72" t="str">
        <x:v>%</x:v>
      </x:c>
      <x:c r="D12" s="72" t="str"/>
      <x:c r="E12" s="70"/>
      <x:c r="F12" s="70"/>
      <x:c r="G12" s="70"/>
      <x:c r="H12" s="70"/>
      <x:c r="I12" s="70"/>
      <x:c r="J12" s="70"/>
      <x:c r="K12" s="70"/>
      <x:c r="L12" s="70"/>
      <x:c r="M12" s="70"/>
      <x:c r="N12" s="70"/>
      <x:c r="O12" s="70"/>
      <x:c r="P12" s="70"/>
      <x:c r="Q12" s="70"/>
      <x:c r="R12" s="70"/>
      <x:c r="S12" s="70"/>
      <x:c r="T12" s="70"/>
      <x:c r="U12" s="70"/>
      <x:c r="V12" s="70"/>
      <x:c r="W12" s="70"/>
      <x:c r="X12" s="70"/>
      <x:c r="Y12" s="70"/>
      <x:c r="Z12" s="70"/>
    </x:row>
    <x:row r="13">
      <x:c r="A13" s="72" t="str">
        <x:v>Запас первой партии</x:v>
      </x:c>
      <x:c r="B13" s="168" t="n">
        <x:f>IFERROR(B7/'Вводные'!B5,0)</x:f>
        <x:v>2</x:v>
      </x:c>
      <x:c r="C13" s="72" t="str">
        <x:v>мес.</x:v>
      </x:c>
      <x:c r="D13" s="72" t="str"/>
      <x:c r="E13" s="70"/>
      <x:c r="F13" s="70"/>
      <x:c r="G13" s="70"/>
      <x:c r="H13" s="70"/>
      <x:c r="I13" s="70"/>
      <x:c r="J13" s="70"/>
      <x:c r="K13" s="70"/>
      <x:c r="L13" s="70"/>
      <x:c r="M13" s="70"/>
      <x:c r="N13" s="70"/>
      <x:c r="O13" s="70"/>
      <x:c r="P13" s="70"/>
      <x:c r="Q13" s="70"/>
      <x:c r="R13" s="70"/>
      <x:c r="S13" s="70"/>
      <x:c r="T13" s="70"/>
      <x:c r="U13" s="70"/>
      <x:c r="V13" s="70"/>
      <x:c r="W13" s="70"/>
      <x:c r="X13" s="70"/>
      <x:c r="Y13" s="70"/>
      <x:c r="Z13" s="70"/>
    </x:row>
    <x:row r="14">
      <x:c r="A14" s="72" t="str">
        <x:v>Складская вместимость</x:v>
      </x:c>
      <x:c r="B14" s="149" t="n">
        <x:f>'Вводные'!B27</x:f>
        <x:v>3000</x:v>
      </x:c>
      <x:c r="C14" s="72" t="str">
        <x:v>шт.</x:v>
      </x:c>
      <x:c r="D14" s="72" t="str"/>
      <x:c r="E14" s="70"/>
      <x:c r="F14" s="70"/>
      <x:c r="G14" s="70"/>
      <x:c r="H14" s="70"/>
      <x:c r="I14" s="70"/>
      <x:c r="J14" s="70"/>
      <x:c r="K14" s="70"/>
      <x:c r="L14" s="70"/>
      <x:c r="M14" s="70"/>
      <x:c r="N14" s="70"/>
      <x:c r="O14" s="70"/>
      <x:c r="P14" s="70"/>
      <x:c r="Q14" s="70"/>
      <x:c r="R14" s="70"/>
      <x:c r="S14" s="70"/>
      <x:c r="T14" s="70"/>
      <x:c r="U14" s="70"/>
      <x:c r="V14" s="70"/>
      <x:c r="W14" s="70"/>
      <x:c r="X14" s="70"/>
      <x:c r="Y14" s="70"/>
      <x:c r="Z14" s="70"/>
    </x:row>
    <x:row r="15">
      <x:c r="A15" s="70"/>
      <x:c r="B15" s="70"/>
      <x:c r="C15" s="70"/>
      <x:c r="D15" s="70"/>
      <x:c r="E15" s="70"/>
      <x:c r="F15" s="70"/>
      <x:c r="G15" s="70"/>
      <x:c r="H15" s="70"/>
      <x:c r="I15" s="70"/>
      <x:c r="J15" s="70"/>
      <x:c r="K15" s="70"/>
      <x:c r="L15" s="70"/>
      <x:c r="M15" s="70"/>
      <x:c r="N15" s="70"/>
      <x:c r="O15" s="70"/>
      <x:c r="P15" s="70"/>
      <x:c r="Q15" s="70"/>
      <x:c r="R15" s="70"/>
      <x:c r="S15" s="70"/>
      <x:c r="T15" s="70"/>
      <x:c r="U15" s="70"/>
      <x:c r="V15" s="70"/>
      <x:c r="W15" s="70"/>
      <x:c r="X15" s="70"/>
      <x:c r="Y15" s="70"/>
      <x:c r="Z15" s="70"/>
    </x:row>
    <x:row r="16">
      <x:c r="A16" s="70"/>
      <x:c r="B16" s="70"/>
      <x:c r="C16" s="70"/>
      <x:c r="D16" s="70"/>
      <x:c r="E16" s="70"/>
      <x:c r="F16" s="70"/>
      <x:c r="G16" s="70"/>
      <x:c r="H16" s="70"/>
      <x:c r="I16" s="70"/>
      <x:c r="J16" s="70"/>
      <x:c r="K16" s="70"/>
      <x:c r="L16" s="70"/>
      <x:c r="M16" s="70"/>
      <x:c r="N16" s="70"/>
      <x:c r="O16" s="70"/>
      <x:c r="P16" s="70"/>
      <x:c r="Q16" s="70"/>
      <x:c r="R16" s="70"/>
      <x:c r="S16" s="70"/>
      <x:c r="T16" s="70"/>
      <x:c r="U16" s="70"/>
      <x:c r="V16" s="70"/>
      <x:c r="W16" s="70"/>
      <x:c r="X16" s="70"/>
      <x:c r="Y16" s="70"/>
      <x:c r="Z16" s="70"/>
    </x:row>
    <x:row r="17">
      <x:c r="A17" s="70"/>
      <x:c r="B17" s="70"/>
      <x:c r="C17" s="70"/>
      <x:c r="D17" s="70"/>
      <x:c r="E17" s="70"/>
      <x:c r="F17" s="70"/>
      <x:c r="G17" s="70"/>
      <x:c r="H17" s="70"/>
      <x:c r="I17" s="70"/>
      <x:c r="J17" s="70"/>
      <x:c r="K17" s="70"/>
      <x:c r="L17" s="70"/>
      <x:c r="M17" s="70"/>
      <x:c r="N17" s="70"/>
      <x:c r="O17" s="70"/>
      <x:c r="P17" s="70"/>
      <x:c r="Q17" s="70"/>
      <x:c r="R17" s="70"/>
      <x:c r="S17" s="70"/>
      <x:c r="T17" s="70"/>
      <x:c r="U17" s="70"/>
      <x:c r="V17" s="70"/>
      <x:c r="W17" s="70"/>
      <x:c r="X17" s="70"/>
      <x:c r="Y17" s="70"/>
      <x:c r="Z17" s="70"/>
    </x:row>
    <x:row r="18">
      <x:c r="A18" s="70"/>
      <x:c r="B18" s="70"/>
      <x:c r="C18" s="70"/>
      <x:c r="D18" s="70"/>
      <x:c r="E18" s="70"/>
      <x:c r="F18" s="70"/>
      <x:c r="G18" s="70"/>
      <x:c r="H18" s="70"/>
      <x:c r="I18" s="70"/>
      <x:c r="J18" s="70"/>
      <x:c r="K18" s="70"/>
      <x:c r="L18" s="70"/>
      <x:c r="M18" s="70"/>
      <x:c r="N18" s="70"/>
      <x:c r="O18" s="70"/>
      <x:c r="P18" s="70"/>
      <x:c r="Q18" s="70"/>
      <x:c r="R18" s="70"/>
      <x:c r="S18" s="70"/>
      <x:c r="T18" s="70"/>
      <x:c r="U18" s="70"/>
      <x:c r="V18" s="70"/>
      <x:c r="W18" s="70"/>
      <x:c r="X18" s="70"/>
      <x:c r="Y18" s="70"/>
      <x:c r="Z18" s="70"/>
    </x:row>
    <x:row r="19">
      <x:c r="A19" s="70"/>
      <x:c r="B19" s="70"/>
      <x:c r="C19" s="70"/>
      <x:c r="D19" s="70"/>
      <x:c r="E19" s="70"/>
      <x:c r="F19" s="70"/>
      <x:c r="G19" s="70"/>
      <x:c r="H19" s="70"/>
      <x:c r="I19" s="70"/>
      <x:c r="J19" s="70"/>
      <x:c r="K19" s="70"/>
      <x:c r="L19" s="70"/>
      <x:c r="M19" s="70"/>
      <x:c r="N19" s="70"/>
      <x:c r="O19" s="70"/>
      <x:c r="P19" s="70"/>
      <x:c r="Q19" s="70"/>
      <x:c r="R19" s="70"/>
      <x:c r="S19" s="70"/>
      <x:c r="T19" s="70"/>
      <x:c r="U19" s="70"/>
      <x:c r="V19" s="70"/>
      <x:c r="W19" s="70"/>
      <x:c r="X19" s="70"/>
      <x:c r="Y19" s="70"/>
      <x:c r="Z19" s="70"/>
    </x:row>
    <x:row r="20">
      <x:c r="A20" s="70"/>
      <x:c r="B20" s="70"/>
      <x:c r="C20" s="70"/>
      <x:c r="D20" s="70"/>
      <x:c r="E20" s="70"/>
      <x:c r="F20" s="70"/>
      <x:c r="G20" s="70"/>
      <x:c r="H20" s="70"/>
      <x:c r="I20" s="70"/>
      <x:c r="J20" s="70"/>
      <x:c r="K20" s="70"/>
      <x:c r="L20" s="70"/>
      <x:c r="M20" s="70"/>
      <x:c r="N20" s="70"/>
      <x:c r="O20" s="70"/>
      <x:c r="P20" s="70"/>
      <x:c r="Q20" s="70"/>
      <x:c r="R20" s="70"/>
      <x:c r="S20" s="70"/>
      <x:c r="T20" s="70"/>
      <x:c r="U20" s="70"/>
      <x:c r="V20" s="70"/>
      <x:c r="W20" s="70"/>
      <x:c r="X20" s="70"/>
      <x:c r="Y20" s="70"/>
      <x:c r="Z20" s="70"/>
    </x:row>
    <x:row r="21">
      <x:c r="A21" s="70"/>
      <x:c r="B21" s="70"/>
      <x:c r="C21" s="70"/>
      <x:c r="D21" s="70"/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  <x:c r="O21" s="70"/>
      <x:c r="P21" s="70"/>
      <x:c r="Q21" s="70"/>
      <x:c r="R21" s="70"/>
      <x:c r="S21" s="70"/>
      <x:c r="T21" s="70"/>
      <x:c r="U21" s="70"/>
      <x:c r="V21" s="70"/>
      <x:c r="W21" s="70"/>
      <x:c r="X21" s="70"/>
      <x:c r="Y21" s="70"/>
      <x:c r="Z21" s="70"/>
    </x:row>
    <x:row r="22">
      <x:c r="A22" s="70"/>
      <x:c r="B22" s="70"/>
      <x:c r="C22" s="70"/>
      <x:c r="D22" s="70"/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  <x:c r="O22" s="70"/>
      <x:c r="P22" s="70"/>
      <x:c r="Q22" s="70"/>
      <x:c r="R22" s="70"/>
      <x:c r="S22" s="70"/>
      <x:c r="T22" s="70"/>
      <x:c r="U22" s="70"/>
      <x:c r="V22" s="70"/>
      <x:c r="W22" s="70"/>
      <x:c r="X22" s="70"/>
      <x:c r="Y22" s="70"/>
      <x:c r="Z22" s="70"/>
    </x:row>
    <x:row r="23">
      <x:c r="A23" s="70"/>
      <x:c r="B23" s="70"/>
      <x:c r="C23" s="70"/>
      <x:c r="D23" s="70"/>
      <x:c r="E23" s="70"/>
      <x:c r="F23" s="70"/>
      <x:c r="G23" s="70"/>
      <x:c r="H23" s="70"/>
      <x:c r="I23" s="70"/>
      <x:c r="J23" s="70"/>
      <x:c r="K23" s="70"/>
      <x:c r="L23" s="70"/>
      <x:c r="M23" s="70"/>
      <x:c r="N23" s="70"/>
      <x:c r="O23" s="70"/>
      <x:c r="P23" s="70"/>
      <x:c r="Q23" s="70"/>
      <x:c r="R23" s="70"/>
      <x:c r="S23" s="70"/>
      <x:c r="T23" s="70"/>
      <x:c r="U23" s="70"/>
      <x:c r="V23" s="70"/>
      <x:c r="W23" s="70"/>
      <x:c r="X23" s="70"/>
      <x:c r="Y23" s="70"/>
      <x:c r="Z23" s="70"/>
    </x:row>
    <x:row r="24">
      <x:c r="A24" s="70"/>
      <x:c r="B24" s="70"/>
      <x:c r="C24" s="70"/>
      <x:c r="D24" s="70"/>
      <x:c r="E24" s="70"/>
      <x:c r="F24" s="70"/>
      <x:c r="G24" s="70"/>
      <x:c r="H24" s="70"/>
      <x:c r="I24" s="70"/>
      <x:c r="J24" s="70"/>
      <x:c r="K24" s="70"/>
      <x:c r="L24" s="70"/>
      <x:c r="M24" s="70"/>
      <x:c r="N24" s="70"/>
      <x:c r="O24" s="70"/>
      <x:c r="P24" s="70"/>
      <x:c r="Q24" s="70"/>
      <x:c r="R24" s="70"/>
      <x:c r="S24" s="70"/>
      <x:c r="T24" s="70"/>
      <x:c r="U24" s="70"/>
      <x:c r="V24" s="70"/>
      <x:c r="W24" s="70"/>
      <x:c r="X24" s="70"/>
      <x:c r="Y24" s="70"/>
      <x:c r="Z24" s="70"/>
    </x:row>
    <x:row r="25">
      <x:c r="A25" s="70"/>
      <x:c r="B25" s="70"/>
      <x:c r="C25" s="70"/>
      <x:c r="D25" s="70"/>
      <x:c r="E25" s="70"/>
      <x:c r="F25" s="70"/>
      <x:c r="G25" s="70"/>
      <x:c r="H25" s="70"/>
      <x:c r="I25" s="70"/>
      <x:c r="J25" s="70"/>
      <x:c r="K25" s="70"/>
      <x:c r="L25" s="70"/>
      <x:c r="M25" s="70"/>
      <x:c r="N25" s="70"/>
      <x:c r="O25" s="70"/>
      <x:c r="P25" s="70"/>
      <x:c r="Q25" s="70"/>
      <x:c r="R25" s="70"/>
      <x:c r="S25" s="70"/>
      <x:c r="T25" s="70"/>
      <x:c r="U25" s="70"/>
      <x:c r="V25" s="70"/>
      <x:c r="W25" s="70"/>
      <x:c r="X25" s="70"/>
      <x:c r="Y25" s="70"/>
      <x:c r="Z25" s="70"/>
    </x:row>
    <x:row r="26">
      <x:c r="A26" s="70"/>
      <x:c r="B26" s="70"/>
      <x:c r="C26" s="70"/>
      <x:c r="D26" s="70"/>
      <x:c r="E26" s="70"/>
      <x:c r="F26" s="70"/>
      <x:c r="G26" s="70"/>
      <x:c r="H26" s="70"/>
      <x:c r="I26" s="70"/>
      <x:c r="J26" s="70"/>
      <x:c r="K26" s="70"/>
      <x:c r="L26" s="70"/>
      <x:c r="M26" s="70"/>
      <x:c r="N26" s="70"/>
      <x:c r="O26" s="70"/>
      <x:c r="P26" s="70"/>
      <x:c r="Q26" s="70"/>
      <x:c r="R26" s="70"/>
      <x:c r="S26" s="70"/>
      <x:c r="T26" s="70"/>
      <x:c r="U26" s="70"/>
      <x:c r="V26" s="70"/>
      <x:c r="W26" s="70"/>
      <x:c r="X26" s="70"/>
      <x:c r="Y26" s="70"/>
      <x:c r="Z26" s="70"/>
    </x:row>
    <x:row r="27">
      <x:c r="A27" s="70"/>
      <x:c r="B27" s="70"/>
      <x:c r="C27" s="70"/>
      <x:c r="D27" s="70"/>
      <x:c r="E27" s="70"/>
      <x:c r="F27" s="70"/>
      <x:c r="G27" s="70"/>
      <x:c r="H27" s="70"/>
      <x:c r="I27" s="70"/>
      <x:c r="J27" s="70"/>
      <x:c r="K27" s="70"/>
      <x:c r="L27" s="70"/>
      <x:c r="M27" s="70"/>
      <x:c r="N27" s="70"/>
      <x:c r="O27" s="70"/>
      <x:c r="P27" s="70"/>
      <x:c r="Q27" s="70"/>
      <x:c r="R27" s="70"/>
      <x:c r="S27" s="70"/>
      <x:c r="T27" s="70"/>
      <x:c r="U27" s="70"/>
      <x:c r="V27" s="70"/>
      <x:c r="W27" s="70"/>
      <x:c r="X27" s="70"/>
      <x:c r="Y27" s="70"/>
      <x:c r="Z27" s="70"/>
    </x:row>
    <x:row r="28">
      <x:c r="A28" s="70"/>
      <x:c r="B28" s="70"/>
      <x:c r="C28" s="70"/>
      <x:c r="D28" s="70"/>
      <x:c r="E28" s="70"/>
      <x:c r="F28" s="70"/>
      <x:c r="G28" s="70"/>
      <x:c r="H28" s="70"/>
      <x:c r="I28" s="70"/>
      <x:c r="J28" s="70"/>
      <x:c r="K28" s="70"/>
      <x:c r="L28" s="70"/>
      <x:c r="M28" s="70"/>
      <x:c r="N28" s="70"/>
      <x:c r="O28" s="70"/>
      <x:c r="P28" s="70"/>
      <x:c r="Q28" s="70"/>
      <x:c r="R28" s="70"/>
      <x:c r="S28" s="70"/>
      <x:c r="T28" s="70"/>
      <x:c r="U28" s="70"/>
      <x:c r="V28" s="70"/>
      <x:c r="W28" s="70"/>
      <x:c r="X28" s="70"/>
      <x:c r="Y28" s="70"/>
      <x:c r="Z28" s="70"/>
    </x:row>
    <x:row r="29">
      <x:c r="A29" s="70"/>
      <x:c r="B29" s="70"/>
      <x:c r="C29" s="70"/>
      <x:c r="D29" s="70"/>
      <x:c r="E29" s="70"/>
      <x:c r="F29" s="70"/>
      <x:c r="G29" s="70"/>
      <x:c r="H29" s="70"/>
      <x:c r="I29" s="70"/>
      <x:c r="J29" s="70"/>
      <x:c r="K29" s="70"/>
      <x:c r="L29" s="70"/>
      <x:c r="M29" s="70"/>
      <x:c r="N29" s="70"/>
      <x:c r="O29" s="70"/>
      <x:c r="P29" s="70"/>
      <x:c r="Q29" s="70"/>
      <x:c r="R29" s="70"/>
      <x:c r="S29" s="70"/>
      <x:c r="T29" s="70"/>
      <x:c r="U29" s="70"/>
      <x:c r="V29" s="70"/>
      <x:c r="W29" s="70"/>
      <x:c r="X29" s="70"/>
      <x:c r="Y29" s="70"/>
      <x:c r="Z29" s="70"/>
    </x:row>
    <x:row r="30">
      <x:c r="A30" s="70"/>
      <x:c r="B30" s="70"/>
      <x:c r="C30" s="70"/>
      <x:c r="D30" s="70"/>
      <x:c r="E30" s="70"/>
      <x:c r="F30" s="70"/>
      <x:c r="G30" s="70"/>
      <x:c r="H30" s="70"/>
      <x:c r="I30" s="70"/>
      <x:c r="J30" s="70"/>
      <x:c r="K30" s="70"/>
      <x:c r="L30" s="70"/>
      <x:c r="M30" s="70"/>
      <x:c r="N30" s="70"/>
      <x:c r="O30" s="70"/>
      <x:c r="P30" s="70"/>
      <x:c r="Q30" s="70"/>
      <x:c r="R30" s="70"/>
      <x:c r="S30" s="70"/>
      <x:c r="T30" s="70"/>
      <x:c r="U30" s="70"/>
      <x:c r="V30" s="70"/>
      <x:c r="W30" s="70"/>
      <x:c r="X30" s="70"/>
      <x:c r="Y30" s="70"/>
      <x:c r="Z30" s="70"/>
    </x:row>
    <x:row r="31">
      <x:c r="A31" s="70"/>
      <x:c r="B31" s="70"/>
      <x:c r="C31" s="70"/>
      <x:c r="D31" s="70"/>
      <x:c r="E31" s="70"/>
      <x:c r="F31" s="70"/>
      <x:c r="G31" s="70"/>
      <x:c r="H31" s="70"/>
      <x:c r="I31" s="70"/>
      <x:c r="J31" s="70"/>
      <x:c r="K31" s="70"/>
      <x:c r="L31" s="70"/>
      <x:c r="M31" s="70"/>
      <x:c r="N31" s="70"/>
      <x:c r="O31" s="70"/>
      <x:c r="P31" s="70"/>
      <x:c r="Q31" s="70"/>
      <x:c r="R31" s="70"/>
      <x:c r="S31" s="70"/>
      <x:c r="T31" s="70"/>
      <x:c r="U31" s="70"/>
      <x:c r="V31" s="70"/>
      <x:c r="W31" s="70"/>
      <x:c r="X31" s="70"/>
      <x:c r="Y31" s="70"/>
      <x:c r="Z31" s="70"/>
    </x:row>
    <x:row r="32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  <x:c r="N32" s="70"/>
      <x:c r="O32" s="70"/>
      <x:c r="P32" s="70"/>
      <x:c r="Q32" s="70"/>
      <x:c r="R32" s="70"/>
      <x:c r="S32" s="70"/>
      <x:c r="T32" s="70"/>
      <x:c r="U32" s="70"/>
      <x:c r="V32" s="70"/>
      <x:c r="W32" s="70"/>
      <x:c r="X32" s="70"/>
      <x:c r="Y32" s="70"/>
      <x:c r="Z32" s="70"/>
    </x:row>
    <x:row r="33">
      <x:c r="A33" s="70"/>
      <x:c r="B33" s="70"/>
      <x:c r="C33" s="70"/>
      <x:c r="D33" s="70"/>
      <x:c r="E33" s="70"/>
      <x:c r="F33" s="70"/>
      <x:c r="G33" s="70"/>
      <x:c r="H33" s="70"/>
      <x:c r="I33" s="70"/>
      <x:c r="J33" s="70"/>
      <x:c r="K33" s="70"/>
      <x:c r="L33" s="70"/>
      <x:c r="M33" s="70"/>
      <x:c r="N33" s="70"/>
      <x:c r="O33" s="70"/>
      <x:c r="P33" s="70"/>
      <x:c r="Q33" s="70"/>
      <x:c r="R33" s="70"/>
      <x:c r="S33" s="70"/>
      <x:c r="T33" s="70"/>
      <x:c r="U33" s="70"/>
      <x:c r="V33" s="70"/>
      <x:c r="W33" s="70"/>
      <x:c r="X33" s="70"/>
      <x:c r="Y33" s="70"/>
      <x:c r="Z33" s="70"/>
    </x:row>
    <x:row r="34">
      <x:c r="A34" s="70"/>
      <x:c r="B34" s="70"/>
      <x:c r="C34" s="70"/>
      <x:c r="D34" s="70"/>
      <x:c r="E34" s="70"/>
      <x:c r="F34" s="70"/>
      <x:c r="G34" s="70"/>
      <x:c r="H34" s="70"/>
      <x:c r="I34" s="70"/>
      <x:c r="J34" s="70"/>
      <x:c r="K34" s="70"/>
      <x:c r="L34" s="70"/>
      <x:c r="M34" s="70"/>
      <x:c r="N34" s="70"/>
      <x:c r="O34" s="70"/>
      <x:c r="P34" s="70"/>
      <x:c r="Q34" s="70"/>
      <x:c r="R34" s="70"/>
      <x:c r="S34" s="70"/>
      <x:c r="T34" s="70"/>
      <x:c r="U34" s="70"/>
      <x:c r="V34" s="70"/>
      <x:c r="W34" s="70"/>
      <x:c r="X34" s="70"/>
      <x:c r="Y34" s="70"/>
      <x:c r="Z34" s="70"/>
    </x:row>
    <x:row r="35">
      <x:c r="A35" s="70"/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70"/>
      <x:c r="O35" s="70"/>
      <x:c r="P35" s="70"/>
      <x:c r="Q35" s="70"/>
      <x:c r="R35" s="70"/>
      <x:c r="S35" s="70"/>
      <x:c r="T35" s="70"/>
      <x:c r="U35" s="70"/>
      <x:c r="V35" s="70"/>
      <x:c r="W35" s="70"/>
      <x:c r="X35" s="70"/>
      <x:c r="Y35" s="70"/>
      <x:c r="Z35" s="70"/>
    </x:row>
    <x:row r="36">
      <x:c r="A36" s="70"/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70"/>
      <x:c r="O36" s="70"/>
      <x:c r="P36" s="70"/>
      <x:c r="Q36" s="70"/>
      <x:c r="R36" s="70"/>
      <x:c r="S36" s="70"/>
      <x:c r="T36" s="70"/>
      <x:c r="U36" s="70"/>
      <x:c r="V36" s="70"/>
      <x:c r="W36" s="70"/>
      <x:c r="X36" s="70"/>
      <x:c r="Y36" s="70"/>
      <x:c r="Z36" s="70"/>
    </x:row>
    <x:row r="37">
      <x:c r="A37" s="70"/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  <x:c r="O37" s="70"/>
      <x:c r="P37" s="70"/>
      <x:c r="Q37" s="70"/>
      <x:c r="R37" s="70"/>
      <x:c r="S37" s="70"/>
      <x:c r="T37" s="70"/>
      <x:c r="U37" s="70"/>
      <x:c r="V37" s="70"/>
      <x:c r="W37" s="70"/>
      <x:c r="X37" s="70"/>
      <x:c r="Y37" s="70"/>
      <x:c r="Z37" s="70"/>
    </x:row>
    <x:row r="38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  <x:c r="O38" s="70"/>
      <x:c r="P38" s="70"/>
      <x:c r="Q38" s="70"/>
      <x:c r="R38" s="70"/>
      <x:c r="S38" s="70"/>
      <x:c r="T38" s="70"/>
      <x:c r="U38" s="70"/>
      <x:c r="V38" s="70"/>
      <x:c r="W38" s="70"/>
      <x:c r="X38" s="70"/>
      <x:c r="Y38" s="70"/>
      <x:c r="Z38" s="70"/>
    </x:row>
    <x:row r="39">
      <x:c r="A39" s="70"/>
      <x:c r="B39" s="70"/>
      <x:c r="C39" s="70"/>
      <x:c r="D39" s="70"/>
      <x:c r="E39" s="70"/>
      <x:c r="F39" s="70"/>
      <x:c r="G39" s="70"/>
      <x:c r="H39" s="70"/>
      <x:c r="I39" s="70"/>
      <x:c r="J39" s="70"/>
      <x:c r="K39" s="70"/>
      <x:c r="L39" s="70"/>
      <x:c r="M39" s="70"/>
      <x:c r="N39" s="70"/>
      <x:c r="O39" s="70"/>
      <x:c r="P39" s="70"/>
      <x:c r="Q39" s="70"/>
      <x:c r="R39" s="70"/>
      <x:c r="S39" s="70"/>
      <x:c r="T39" s="70"/>
      <x:c r="U39" s="70"/>
      <x:c r="V39" s="70"/>
      <x:c r="W39" s="70"/>
      <x:c r="X39" s="70"/>
      <x:c r="Y39" s="70"/>
      <x:c r="Z39" s="70"/>
    </x:row>
    <x:row r="40">
      <x:c r="A40" s="70"/>
      <x:c r="B40" s="70"/>
      <x:c r="C40" s="70"/>
      <x:c r="D40" s="70"/>
      <x:c r="E40" s="70"/>
      <x:c r="F40" s="70"/>
      <x:c r="G40" s="70"/>
      <x:c r="H40" s="70"/>
      <x:c r="I40" s="70"/>
      <x:c r="J40" s="70"/>
      <x:c r="K40" s="70"/>
      <x:c r="L40" s="70"/>
      <x:c r="M40" s="70"/>
      <x:c r="N40" s="70"/>
      <x:c r="O40" s="70"/>
      <x:c r="P40" s="70"/>
      <x:c r="Q40" s="70"/>
      <x:c r="R40" s="70"/>
      <x:c r="S40" s="70"/>
      <x:c r="T40" s="70"/>
      <x:c r="U40" s="70"/>
      <x:c r="V40" s="70"/>
      <x:c r="W40" s="70"/>
      <x:c r="X40" s="70"/>
      <x:c r="Y40" s="70"/>
      <x:c r="Z40" s="70"/>
    </x:row>
    <x:row r="41">
      <x:c r="A41" s="70"/>
      <x:c r="B41" s="70"/>
      <x:c r="C41" s="70"/>
      <x:c r="D41" s="70"/>
      <x:c r="E41" s="70"/>
      <x:c r="F41" s="70"/>
      <x:c r="G41" s="70"/>
      <x:c r="H41" s="70"/>
      <x:c r="I41" s="70"/>
      <x:c r="J41" s="70"/>
      <x:c r="K41" s="70"/>
      <x:c r="L41" s="70"/>
      <x:c r="M41" s="70"/>
      <x:c r="N41" s="70"/>
      <x:c r="O41" s="70"/>
      <x:c r="P41" s="70"/>
      <x:c r="Q41" s="70"/>
      <x:c r="R41" s="70"/>
      <x:c r="S41" s="70"/>
      <x:c r="T41" s="70"/>
      <x:c r="U41" s="70"/>
      <x:c r="V41" s="70"/>
      <x:c r="W41" s="70"/>
      <x:c r="X41" s="70"/>
      <x:c r="Y41" s="70"/>
      <x:c r="Z41" s="70"/>
    </x:row>
    <x:row r="42">
      <x:c r="A42" s="70"/>
      <x:c r="B42" s="70"/>
      <x:c r="C42" s="70"/>
      <x:c r="D42" s="70"/>
      <x:c r="E42" s="70"/>
      <x:c r="F42" s="70"/>
      <x:c r="G42" s="70"/>
      <x:c r="H42" s="70"/>
      <x:c r="I42" s="70"/>
      <x:c r="J42" s="70"/>
      <x:c r="K42" s="70"/>
      <x:c r="L42" s="70"/>
      <x:c r="M42" s="70"/>
      <x:c r="N42" s="70"/>
      <x:c r="O42" s="70"/>
      <x:c r="P42" s="70"/>
      <x:c r="Q42" s="70"/>
      <x:c r="R42" s="70"/>
      <x:c r="S42" s="70"/>
      <x:c r="T42" s="70"/>
      <x:c r="U42" s="70"/>
      <x:c r="V42" s="70"/>
      <x:c r="W42" s="70"/>
      <x:c r="X42" s="70"/>
      <x:c r="Y42" s="70"/>
      <x:c r="Z42" s="70"/>
    </x:row>
    <x:row r="43">
      <x:c r="A43" s="70"/>
      <x:c r="B43" s="70"/>
      <x:c r="C43" s="70"/>
      <x:c r="D43" s="70"/>
      <x:c r="E43" s="70"/>
      <x:c r="F43" s="70"/>
      <x:c r="G43" s="70"/>
      <x:c r="H43" s="70"/>
      <x:c r="I43" s="70"/>
      <x:c r="J43" s="70"/>
      <x:c r="K43" s="70"/>
      <x:c r="L43" s="70"/>
      <x:c r="M43" s="70"/>
      <x:c r="N43" s="70"/>
      <x:c r="O43" s="70"/>
      <x:c r="P43" s="70"/>
      <x:c r="Q43" s="70"/>
      <x:c r="R43" s="70"/>
      <x:c r="S43" s="70"/>
      <x:c r="T43" s="70"/>
      <x:c r="U43" s="70"/>
      <x:c r="V43" s="70"/>
      <x:c r="W43" s="70"/>
      <x:c r="X43" s="70"/>
      <x:c r="Y43" s="70"/>
      <x:c r="Z43" s="70"/>
    </x:row>
    <x:row r="44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70"/>
      <x:c r="O44" s="70"/>
      <x:c r="P44" s="70"/>
      <x:c r="Q44" s="70"/>
      <x:c r="R44" s="70"/>
      <x:c r="S44" s="70"/>
      <x:c r="T44" s="70"/>
      <x:c r="U44" s="70"/>
      <x:c r="V44" s="70"/>
      <x:c r="W44" s="70"/>
      <x:c r="X44" s="70"/>
      <x:c r="Y44" s="70"/>
      <x:c r="Z44" s="70"/>
    </x:row>
    <x:row r="45">
      <x:c r="A45" s="70"/>
      <x:c r="B45" s="70"/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70"/>
      <x:c r="O45" s="70"/>
      <x:c r="P45" s="70"/>
      <x:c r="Q45" s="70"/>
      <x:c r="R45" s="70"/>
      <x:c r="S45" s="70"/>
      <x:c r="T45" s="70"/>
      <x:c r="U45" s="70"/>
      <x:c r="V45" s="70"/>
      <x:c r="W45" s="70"/>
      <x:c r="X45" s="70"/>
      <x:c r="Y45" s="70"/>
      <x:c r="Z45" s="70"/>
    </x:row>
    <x:row r="46">
      <x:c r="A46" s="70"/>
      <x:c r="B46" s="70"/>
      <x:c r="C46" s="70"/>
      <x:c r="D46" s="70"/>
      <x:c r="E46" s="70"/>
      <x:c r="F46" s="70"/>
      <x:c r="G46" s="70"/>
      <x:c r="H46" s="70"/>
      <x:c r="I46" s="70"/>
      <x:c r="J46" s="70"/>
      <x:c r="K46" s="70"/>
      <x:c r="L46" s="70"/>
      <x:c r="M46" s="70"/>
      <x:c r="N46" s="70"/>
      <x:c r="O46" s="70"/>
      <x:c r="P46" s="70"/>
      <x:c r="Q46" s="70"/>
      <x:c r="R46" s="70"/>
      <x:c r="S46" s="70"/>
      <x:c r="T46" s="70"/>
      <x:c r="U46" s="70"/>
      <x:c r="V46" s="70"/>
      <x:c r="W46" s="70"/>
      <x:c r="X46" s="70"/>
      <x:c r="Y46" s="70"/>
      <x:c r="Z46" s="70"/>
    </x:row>
    <x:row r="47">
      <x:c r="A47" s="70"/>
      <x:c r="B47" s="70"/>
      <x:c r="C47" s="70"/>
      <x:c r="D47" s="70"/>
      <x:c r="E47" s="70"/>
      <x:c r="F47" s="70"/>
      <x:c r="G47" s="70"/>
      <x:c r="H47" s="70"/>
      <x:c r="I47" s="70"/>
      <x:c r="J47" s="70"/>
      <x:c r="K47" s="70"/>
      <x:c r="L47" s="70"/>
      <x:c r="M47" s="70"/>
      <x:c r="N47" s="70"/>
      <x:c r="O47" s="70"/>
      <x:c r="P47" s="70"/>
      <x:c r="Q47" s="70"/>
      <x:c r="R47" s="70"/>
      <x:c r="S47" s="70"/>
      <x:c r="T47" s="70"/>
      <x:c r="U47" s="70"/>
      <x:c r="V47" s="70"/>
      <x:c r="W47" s="70"/>
      <x:c r="X47" s="70"/>
      <x:c r="Y47" s="70"/>
      <x:c r="Z47" s="70"/>
    </x:row>
    <x:row r="48">
      <x:c r="A48" s="70"/>
      <x:c r="B48" s="70"/>
      <x:c r="C48" s="70"/>
      <x:c r="D48" s="70"/>
      <x:c r="E48" s="70"/>
      <x:c r="F48" s="70"/>
      <x:c r="G48" s="70"/>
      <x:c r="H48" s="70"/>
      <x:c r="I48" s="70"/>
      <x:c r="J48" s="70"/>
      <x:c r="K48" s="70"/>
      <x:c r="L48" s="70"/>
      <x:c r="M48" s="70"/>
      <x:c r="N48" s="70"/>
      <x:c r="O48" s="70"/>
      <x:c r="P48" s="70"/>
      <x:c r="Q48" s="70"/>
      <x:c r="R48" s="70"/>
      <x:c r="S48" s="70"/>
      <x:c r="T48" s="70"/>
      <x:c r="U48" s="70"/>
      <x:c r="V48" s="70"/>
      <x:c r="W48" s="70"/>
      <x:c r="X48" s="70"/>
      <x:c r="Y48" s="70"/>
      <x:c r="Z48" s="70"/>
    </x:row>
    <x:row r="49">
      <x:c r="A49" s="70"/>
      <x:c r="B49" s="70"/>
      <x:c r="C49" s="70"/>
      <x:c r="D49" s="70"/>
      <x:c r="E49" s="70"/>
      <x:c r="F49" s="70"/>
      <x:c r="G49" s="70"/>
      <x:c r="H49" s="70"/>
      <x:c r="I49" s="70"/>
      <x:c r="J49" s="70"/>
      <x:c r="K49" s="70"/>
      <x:c r="L49" s="70"/>
      <x:c r="M49" s="70"/>
      <x:c r="N49" s="70"/>
      <x:c r="O49" s="70"/>
      <x:c r="P49" s="70"/>
      <x:c r="Q49" s="70"/>
      <x:c r="R49" s="70"/>
      <x:c r="S49" s="70"/>
      <x:c r="T49" s="70"/>
      <x:c r="U49" s="70"/>
      <x:c r="V49" s="70"/>
      <x:c r="W49" s="70"/>
      <x:c r="X49" s="70"/>
      <x:c r="Y49" s="70"/>
      <x:c r="Z49" s="70"/>
    </x:row>
    <x:row r="50">
      <x:c r="A50" s="70"/>
      <x:c r="B50" s="70"/>
      <x:c r="C50" s="70"/>
      <x:c r="D50" s="70"/>
      <x:c r="E50" s="70"/>
      <x:c r="F50" s="70"/>
      <x:c r="G50" s="70"/>
      <x:c r="H50" s="70"/>
      <x:c r="I50" s="70"/>
      <x:c r="J50" s="70"/>
      <x:c r="K50" s="70"/>
      <x:c r="L50" s="70"/>
      <x:c r="M50" s="70"/>
      <x:c r="N50" s="70"/>
      <x:c r="O50" s="70"/>
      <x:c r="P50" s="70"/>
      <x:c r="Q50" s="70"/>
      <x:c r="R50" s="70"/>
      <x:c r="S50" s="70"/>
      <x:c r="T50" s="70"/>
      <x:c r="U50" s="70"/>
      <x:c r="V50" s="70"/>
      <x:c r="W50" s="70"/>
      <x:c r="X50" s="70"/>
      <x:c r="Y50" s="70"/>
      <x:c r="Z50" s="70"/>
    </x:row>
    <x:row r="51">
      <x:c r="A51" s="70"/>
      <x:c r="B51" s="70"/>
      <x:c r="C51" s="70"/>
      <x:c r="D51" s="70"/>
      <x:c r="E51" s="70"/>
      <x:c r="F51" s="70"/>
      <x:c r="G51" s="70"/>
      <x:c r="H51" s="70"/>
      <x:c r="I51" s="70"/>
      <x:c r="J51" s="70"/>
      <x:c r="K51" s="70"/>
      <x:c r="L51" s="70"/>
      <x:c r="M51" s="70"/>
      <x:c r="N51" s="70"/>
      <x:c r="O51" s="70"/>
      <x:c r="P51" s="70"/>
      <x:c r="Q51" s="70"/>
      <x:c r="R51" s="70"/>
      <x:c r="S51" s="70"/>
      <x:c r="T51" s="70"/>
      <x:c r="U51" s="70"/>
      <x:c r="V51" s="70"/>
      <x:c r="W51" s="70"/>
      <x:c r="X51" s="70"/>
      <x:c r="Y51" s="70"/>
      <x:c r="Z51" s="70"/>
    </x:row>
    <x:row r="52">
      <x:c r="A52" s="70"/>
      <x:c r="B52" s="70"/>
      <x:c r="C52" s="70"/>
      <x:c r="D52" s="70"/>
      <x:c r="E52" s="70"/>
      <x:c r="F52" s="70"/>
      <x:c r="G52" s="70"/>
      <x:c r="H52" s="70"/>
      <x:c r="I52" s="70"/>
      <x:c r="J52" s="70"/>
      <x:c r="K52" s="70"/>
      <x:c r="L52" s="70"/>
      <x:c r="M52" s="70"/>
      <x:c r="N52" s="70"/>
      <x:c r="O52" s="70"/>
      <x:c r="P52" s="70"/>
      <x:c r="Q52" s="70"/>
      <x:c r="R52" s="70"/>
      <x:c r="S52" s="70"/>
      <x:c r="T52" s="70"/>
      <x:c r="U52" s="70"/>
      <x:c r="V52" s="70"/>
      <x:c r="W52" s="70"/>
      <x:c r="X52" s="70"/>
      <x:c r="Y52" s="70"/>
      <x:c r="Z52" s="70"/>
    </x:row>
    <x:row r="53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70"/>
      <x:c r="L53" s="70"/>
      <x:c r="M53" s="70"/>
      <x:c r="N53" s="70"/>
      <x:c r="O53" s="70"/>
      <x:c r="P53" s="70"/>
      <x:c r="Q53" s="70"/>
      <x:c r="R53" s="70"/>
      <x:c r="S53" s="70"/>
      <x:c r="T53" s="70"/>
      <x:c r="U53" s="70"/>
      <x:c r="V53" s="70"/>
      <x:c r="W53" s="70"/>
      <x:c r="X53" s="70"/>
      <x:c r="Y53" s="70"/>
      <x:c r="Z53" s="70"/>
    </x:row>
    <x:row r="54">
      <x:c r="A54" s="70"/>
      <x:c r="B54" s="70"/>
      <x:c r="C54" s="70"/>
      <x:c r="D54" s="70"/>
      <x:c r="E54" s="70"/>
      <x:c r="F54" s="70"/>
      <x:c r="G54" s="70"/>
      <x:c r="H54" s="70"/>
      <x:c r="I54" s="70"/>
      <x:c r="J54" s="70"/>
      <x:c r="K54" s="70"/>
      <x:c r="L54" s="70"/>
      <x:c r="M54" s="70"/>
      <x:c r="N54" s="70"/>
      <x:c r="O54" s="70"/>
      <x:c r="P54" s="70"/>
      <x:c r="Q54" s="70"/>
      <x:c r="R54" s="70"/>
      <x:c r="S54" s="70"/>
      <x:c r="T54" s="70"/>
      <x:c r="U54" s="70"/>
      <x:c r="V54" s="70"/>
      <x:c r="W54" s="70"/>
      <x:c r="X54" s="70"/>
      <x:c r="Y54" s="70"/>
      <x:c r="Z54" s="70"/>
    </x:row>
    <x:row r="55">
      <x:c r="A55" s="70"/>
      <x:c r="B55" s="70"/>
      <x:c r="C55" s="70"/>
      <x:c r="D55" s="70"/>
      <x:c r="E55" s="70"/>
      <x:c r="F55" s="70"/>
      <x:c r="G55" s="70"/>
      <x:c r="H55" s="70"/>
      <x:c r="I55" s="70"/>
      <x:c r="J55" s="70"/>
      <x:c r="K55" s="70"/>
      <x:c r="L55" s="70"/>
      <x:c r="M55" s="70"/>
      <x:c r="N55" s="70"/>
      <x:c r="O55" s="70"/>
      <x:c r="P55" s="70"/>
      <x:c r="Q55" s="70"/>
      <x:c r="R55" s="70"/>
      <x:c r="S55" s="70"/>
      <x:c r="T55" s="70"/>
      <x:c r="U55" s="70"/>
      <x:c r="V55" s="70"/>
      <x:c r="W55" s="70"/>
      <x:c r="X55" s="70"/>
      <x:c r="Y55" s="70"/>
      <x:c r="Z55" s="70"/>
    </x:row>
    <x:row r="56">
      <x:c r="A56" s="70"/>
      <x:c r="B56" s="70"/>
      <x:c r="C56" s="70"/>
      <x:c r="D56" s="70"/>
      <x:c r="E56" s="70"/>
      <x:c r="F56" s="70"/>
      <x:c r="G56" s="70"/>
      <x:c r="H56" s="70"/>
      <x:c r="I56" s="70"/>
      <x:c r="J56" s="70"/>
      <x:c r="K56" s="70"/>
      <x:c r="L56" s="70"/>
      <x:c r="M56" s="70"/>
      <x:c r="N56" s="70"/>
      <x:c r="O56" s="70"/>
      <x:c r="P56" s="70"/>
      <x:c r="Q56" s="70"/>
      <x:c r="R56" s="70"/>
      <x:c r="S56" s="70"/>
      <x:c r="T56" s="70"/>
      <x:c r="U56" s="70"/>
      <x:c r="V56" s="70"/>
      <x:c r="W56" s="70"/>
      <x:c r="X56" s="70"/>
      <x:c r="Y56" s="70"/>
      <x:c r="Z56" s="70"/>
    </x:row>
    <x:row r="57">
      <x:c r="A57" s="70"/>
      <x:c r="B57" s="70"/>
      <x:c r="C57" s="70"/>
      <x:c r="D57" s="70"/>
      <x:c r="E57" s="70"/>
      <x:c r="F57" s="70"/>
      <x:c r="G57" s="70"/>
      <x:c r="H57" s="70"/>
      <x:c r="I57" s="70"/>
      <x:c r="J57" s="70"/>
      <x:c r="K57" s="70"/>
      <x:c r="L57" s="70"/>
      <x:c r="M57" s="70"/>
      <x:c r="N57" s="70"/>
      <x:c r="O57" s="70"/>
      <x:c r="P57" s="70"/>
      <x:c r="Q57" s="70"/>
      <x:c r="R57" s="70"/>
      <x:c r="S57" s="70"/>
      <x:c r="T57" s="70"/>
      <x:c r="U57" s="70"/>
      <x:c r="V57" s="70"/>
      <x:c r="W57" s="70"/>
      <x:c r="X57" s="70"/>
      <x:c r="Y57" s="70"/>
      <x:c r="Z57" s="70"/>
    </x:row>
    <x:row r="58">
      <x:c r="A58" s="70"/>
      <x:c r="B58" s="70"/>
      <x:c r="C58" s="70"/>
      <x:c r="D58" s="70"/>
      <x:c r="E58" s="70"/>
      <x:c r="F58" s="70"/>
      <x:c r="G58" s="70"/>
      <x:c r="H58" s="70"/>
      <x:c r="I58" s="70"/>
      <x:c r="J58" s="70"/>
      <x:c r="K58" s="70"/>
      <x:c r="L58" s="70"/>
      <x:c r="M58" s="70"/>
      <x:c r="N58" s="70"/>
      <x:c r="O58" s="70"/>
      <x:c r="P58" s="70"/>
      <x:c r="Q58" s="70"/>
      <x:c r="R58" s="70"/>
      <x:c r="S58" s="70"/>
      <x:c r="T58" s="70"/>
      <x:c r="U58" s="70"/>
      <x:c r="V58" s="70"/>
      <x:c r="W58" s="70"/>
      <x:c r="X58" s="70"/>
      <x:c r="Y58" s="70"/>
      <x:c r="Z58" s="70"/>
    </x:row>
    <x:row r="59">
      <x:c r="A59" s="70"/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0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</x:row>
    <x:row r="60">
      <x:c r="A60" s="70"/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0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</x:row>
    <x:row r="61">
      <x:c r="A61" s="70"/>
      <x:c r="B61" s="70"/>
      <x:c r="C61" s="70"/>
      <x:c r="D61" s="70"/>
      <x:c r="E61" s="70"/>
      <x:c r="F61" s="70"/>
      <x:c r="G61" s="70"/>
      <x:c r="H61" s="70"/>
      <x:c r="I61" s="70"/>
      <x:c r="J61" s="70"/>
      <x:c r="K61" s="70"/>
      <x:c r="L61" s="70"/>
      <x:c r="M61" s="70"/>
      <x:c r="N61" s="70"/>
      <x:c r="O61" s="70"/>
      <x:c r="P61" s="70"/>
      <x:c r="Q61" s="70"/>
      <x:c r="R61" s="70"/>
      <x:c r="S61" s="70"/>
      <x:c r="T61" s="70"/>
      <x:c r="U61" s="70"/>
      <x:c r="V61" s="70"/>
      <x:c r="W61" s="70"/>
      <x:c r="X61" s="70"/>
      <x:c r="Y61" s="70"/>
      <x:c r="Z61" s="70"/>
    </x:row>
    <x:row r="62">
      <x:c r="A62" s="70"/>
      <x:c r="B62" s="70"/>
      <x:c r="C62" s="70"/>
      <x:c r="D62" s="70"/>
      <x:c r="E62" s="70"/>
      <x:c r="F62" s="70"/>
      <x:c r="G62" s="70"/>
      <x:c r="H62" s="70"/>
      <x:c r="I62" s="70"/>
      <x:c r="J62" s="70"/>
      <x:c r="K62" s="70"/>
      <x:c r="L62" s="70"/>
      <x:c r="M62" s="70"/>
      <x:c r="N62" s="70"/>
      <x:c r="O62" s="70"/>
      <x:c r="P62" s="70"/>
      <x:c r="Q62" s="70"/>
      <x:c r="R62" s="70"/>
      <x:c r="S62" s="70"/>
      <x:c r="T62" s="70"/>
      <x:c r="U62" s="70"/>
      <x:c r="V62" s="70"/>
      <x:c r="W62" s="70"/>
      <x:c r="X62" s="70"/>
      <x:c r="Y62" s="70"/>
      <x:c r="Z62" s="70"/>
    </x:row>
    <x:row r="63">
      <x:c r="A63" s="70"/>
      <x:c r="B63" s="70"/>
      <x:c r="C63" s="70"/>
      <x:c r="D63" s="70"/>
      <x:c r="E63" s="70"/>
      <x:c r="F63" s="70"/>
      <x:c r="G63" s="70"/>
      <x:c r="H63" s="70"/>
      <x:c r="I63" s="70"/>
      <x:c r="J63" s="70"/>
      <x:c r="K63" s="70"/>
      <x:c r="L63" s="70"/>
      <x:c r="M63" s="70"/>
      <x:c r="N63" s="70"/>
      <x:c r="O63" s="70"/>
      <x:c r="P63" s="70"/>
      <x:c r="Q63" s="70"/>
      <x:c r="R63" s="70"/>
      <x:c r="S63" s="70"/>
      <x:c r="T63" s="70"/>
      <x:c r="U63" s="70"/>
      <x:c r="V63" s="70"/>
      <x:c r="W63" s="70"/>
      <x:c r="X63" s="70"/>
      <x:c r="Y63" s="70"/>
      <x:c r="Z63" s="70"/>
    </x:row>
    <x:row r="64">
      <x:c r="A64" s="70"/>
      <x:c r="B64" s="70"/>
      <x:c r="C64" s="70"/>
      <x:c r="D64" s="70"/>
      <x:c r="E64" s="70"/>
      <x:c r="F64" s="70"/>
      <x:c r="G64" s="70"/>
      <x:c r="H64" s="70"/>
      <x:c r="I64" s="70"/>
      <x:c r="J64" s="70"/>
      <x:c r="K64" s="70"/>
      <x:c r="L64" s="70"/>
      <x:c r="M64" s="70"/>
      <x:c r="N64" s="70"/>
      <x:c r="O64" s="70"/>
      <x:c r="P64" s="70"/>
      <x:c r="Q64" s="70"/>
      <x:c r="R64" s="70"/>
      <x:c r="S64" s="70"/>
      <x:c r="T64" s="70"/>
      <x:c r="U64" s="70"/>
      <x:c r="V64" s="70"/>
      <x:c r="W64" s="70"/>
      <x:c r="X64" s="70"/>
      <x:c r="Y64" s="70"/>
      <x:c r="Z64" s="70"/>
    </x:row>
    <x:row r="65">
      <x:c r="A65" s="70"/>
      <x:c r="B65" s="70"/>
      <x:c r="C65" s="70"/>
      <x:c r="D65" s="70"/>
      <x:c r="E65" s="70"/>
      <x:c r="F65" s="70"/>
      <x:c r="G65" s="70"/>
      <x:c r="H65" s="70"/>
      <x:c r="I65" s="70"/>
      <x:c r="J65" s="70"/>
      <x:c r="K65" s="70"/>
      <x:c r="L65" s="70"/>
      <x:c r="M65" s="70"/>
      <x:c r="N65" s="70"/>
      <x:c r="O65" s="70"/>
      <x:c r="P65" s="70"/>
      <x:c r="Q65" s="70"/>
      <x:c r="R65" s="70"/>
      <x:c r="S65" s="70"/>
      <x:c r="T65" s="70"/>
      <x:c r="U65" s="70"/>
      <x:c r="V65" s="70"/>
      <x:c r="W65" s="70"/>
      <x:c r="X65" s="70"/>
      <x:c r="Y65" s="70"/>
      <x:c r="Z65" s="70"/>
    </x:row>
    <x:row r="66">
      <x:c r="A66" s="70"/>
      <x:c r="B66" s="70"/>
      <x:c r="C66" s="70"/>
      <x:c r="D66" s="70"/>
      <x:c r="E66" s="70"/>
      <x:c r="F66" s="70"/>
      <x:c r="G66" s="70"/>
      <x:c r="H66" s="70"/>
      <x:c r="I66" s="70"/>
      <x:c r="J66" s="70"/>
      <x:c r="K66" s="70"/>
      <x:c r="L66" s="70"/>
      <x:c r="M66" s="70"/>
      <x:c r="N66" s="70"/>
      <x:c r="O66" s="70"/>
      <x:c r="P66" s="70"/>
      <x:c r="Q66" s="70"/>
      <x:c r="R66" s="70"/>
      <x:c r="S66" s="70"/>
      <x:c r="T66" s="70"/>
      <x:c r="U66" s="70"/>
      <x:c r="V66" s="70"/>
      <x:c r="W66" s="70"/>
      <x:c r="X66" s="70"/>
      <x:c r="Y66" s="70"/>
      <x:c r="Z66" s="70"/>
    </x:row>
    <x:row r="67">
      <x:c r="A67" s="70"/>
      <x:c r="B67" s="70"/>
      <x:c r="C67" s="70"/>
      <x:c r="D67" s="70"/>
      <x:c r="E67" s="70"/>
      <x:c r="F67" s="70"/>
      <x:c r="G67" s="70"/>
      <x:c r="H67" s="70"/>
      <x:c r="I67" s="70"/>
      <x:c r="J67" s="70"/>
      <x:c r="K67" s="70"/>
      <x:c r="L67" s="70"/>
      <x:c r="M67" s="70"/>
      <x:c r="N67" s="70"/>
      <x:c r="O67" s="70"/>
      <x:c r="P67" s="70"/>
      <x:c r="Q67" s="70"/>
      <x:c r="R67" s="70"/>
      <x:c r="S67" s="70"/>
      <x:c r="T67" s="70"/>
      <x:c r="U67" s="70"/>
      <x:c r="V67" s="70"/>
      <x:c r="W67" s="70"/>
      <x:c r="X67" s="70"/>
      <x:c r="Y67" s="70"/>
      <x:c r="Z67" s="70"/>
    </x:row>
    <x:row r="68">
      <x:c r="A68" s="70"/>
      <x:c r="B68" s="70"/>
      <x:c r="C68" s="70"/>
      <x:c r="D68" s="70"/>
      <x:c r="E68" s="70"/>
      <x:c r="F68" s="70"/>
      <x:c r="G68" s="70"/>
      <x:c r="H68" s="70"/>
      <x:c r="I68" s="70"/>
      <x:c r="J68" s="70"/>
      <x:c r="K68" s="70"/>
      <x:c r="L68" s="70"/>
      <x:c r="M68" s="70"/>
      <x:c r="N68" s="70"/>
      <x:c r="O68" s="70"/>
      <x:c r="P68" s="70"/>
      <x:c r="Q68" s="70"/>
      <x:c r="R68" s="70"/>
      <x:c r="S68" s="70"/>
      <x:c r="T68" s="70"/>
      <x:c r="U68" s="70"/>
      <x:c r="V68" s="70"/>
      <x:c r="W68" s="70"/>
      <x:c r="X68" s="70"/>
      <x:c r="Y68" s="70"/>
      <x:c r="Z68" s="70"/>
    </x:row>
    <x:row r="69">
      <x:c r="A69" s="70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0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</x:row>
    <x:row r="70">
      <x:c r="A70" s="70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0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</x:row>
    <x:row r="71">
      <x:c r="A71" s="70"/>
      <x:c r="B71" s="70"/>
      <x:c r="C71" s="70"/>
      <x:c r="D71" s="70"/>
      <x:c r="E71" s="70"/>
      <x:c r="F71" s="70"/>
      <x:c r="G71" s="70"/>
      <x:c r="H71" s="70"/>
      <x:c r="I71" s="70"/>
      <x:c r="J71" s="70"/>
      <x:c r="K71" s="70"/>
      <x:c r="L71" s="70"/>
      <x:c r="M71" s="70"/>
      <x:c r="N71" s="70"/>
      <x:c r="O71" s="70"/>
      <x:c r="P71" s="70"/>
      <x:c r="Q71" s="70"/>
      <x:c r="R71" s="70"/>
      <x:c r="S71" s="70"/>
      <x:c r="T71" s="70"/>
      <x:c r="U71" s="70"/>
      <x:c r="V71" s="70"/>
      <x:c r="W71" s="70"/>
      <x:c r="X71" s="70"/>
      <x:c r="Y71" s="70"/>
      <x:c r="Z71" s="70"/>
    </x:row>
    <x:row r="72">
      <x:c r="A72" s="70"/>
      <x:c r="B72" s="70"/>
      <x:c r="C72" s="70"/>
      <x:c r="D72" s="70"/>
      <x:c r="E72" s="70"/>
      <x:c r="F72" s="70"/>
      <x:c r="G72" s="70"/>
      <x:c r="H72" s="70"/>
      <x:c r="I72" s="70"/>
      <x:c r="J72" s="70"/>
      <x:c r="K72" s="70"/>
      <x:c r="L72" s="70"/>
      <x:c r="M72" s="70"/>
      <x:c r="N72" s="70"/>
      <x:c r="O72" s="70"/>
      <x:c r="P72" s="70"/>
      <x:c r="Q72" s="70"/>
      <x:c r="R72" s="70"/>
      <x:c r="S72" s="70"/>
      <x:c r="T72" s="70"/>
      <x:c r="U72" s="70"/>
      <x:c r="V72" s="70"/>
      <x:c r="W72" s="70"/>
      <x:c r="X72" s="70"/>
      <x:c r="Y72" s="70"/>
      <x:c r="Z72" s="70"/>
    </x:row>
    <x:row r="73">
      <x:c r="A73" s="70"/>
      <x:c r="B73" s="70"/>
      <x:c r="C73" s="70"/>
      <x:c r="D73" s="70"/>
      <x:c r="E73" s="70"/>
      <x:c r="F73" s="70"/>
      <x:c r="G73" s="70"/>
      <x:c r="H73" s="70"/>
      <x:c r="I73" s="70"/>
      <x:c r="J73" s="70"/>
      <x:c r="K73" s="70"/>
      <x:c r="L73" s="70"/>
      <x:c r="M73" s="70"/>
      <x:c r="N73" s="70"/>
      <x:c r="O73" s="70"/>
      <x:c r="P73" s="70"/>
      <x:c r="Q73" s="70"/>
      <x:c r="R73" s="70"/>
      <x:c r="S73" s="70"/>
      <x:c r="T73" s="70"/>
      <x:c r="U73" s="70"/>
      <x:c r="V73" s="70"/>
      <x:c r="W73" s="70"/>
      <x:c r="X73" s="70"/>
      <x:c r="Y73" s="70"/>
      <x:c r="Z73" s="70"/>
    </x:row>
    <x:row r="74">
      <x:c r="A74" s="70"/>
      <x:c r="B74" s="70"/>
      <x:c r="C74" s="70"/>
      <x:c r="D74" s="70"/>
      <x:c r="E74" s="70"/>
      <x:c r="F74" s="70"/>
      <x:c r="G74" s="70"/>
      <x:c r="H74" s="70"/>
      <x:c r="I74" s="70"/>
      <x:c r="J74" s="70"/>
      <x:c r="K74" s="70"/>
      <x:c r="L74" s="70"/>
      <x:c r="M74" s="70"/>
      <x:c r="N74" s="70"/>
      <x:c r="O74" s="70"/>
      <x:c r="P74" s="70"/>
      <x:c r="Q74" s="70"/>
      <x:c r="R74" s="70"/>
      <x:c r="S74" s="70"/>
      <x:c r="T74" s="70"/>
      <x:c r="U74" s="70"/>
      <x:c r="V74" s="70"/>
      <x:c r="W74" s="70"/>
      <x:c r="X74" s="70"/>
      <x:c r="Y74" s="70"/>
      <x:c r="Z74" s="70"/>
    </x:row>
    <x:row r="75">
      <x:c r="A75" s="70"/>
      <x:c r="B75" s="70"/>
      <x:c r="C75" s="70"/>
      <x:c r="D75" s="70"/>
      <x:c r="E75" s="70"/>
      <x:c r="F75" s="70"/>
      <x:c r="G75" s="70"/>
      <x:c r="H75" s="70"/>
      <x:c r="I75" s="70"/>
      <x:c r="J75" s="70"/>
      <x:c r="K75" s="70"/>
      <x:c r="L75" s="70"/>
      <x:c r="M75" s="70"/>
      <x:c r="N75" s="70"/>
      <x:c r="O75" s="70"/>
      <x:c r="P75" s="70"/>
      <x:c r="Q75" s="70"/>
      <x:c r="R75" s="70"/>
      <x:c r="S75" s="70"/>
      <x:c r="T75" s="70"/>
      <x:c r="U75" s="70"/>
      <x:c r="V75" s="70"/>
      <x:c r="W75" s="70"/>
      <x:c r="X75" s="70"/>
      <x:c r="Y75" s="70"/>
      <x:c r="Z75" s="70"/>
    </x:row>
    <x:row r="76">
      <x:c r="A76" s="70"/>
      <x:c r="B76" s="70"/>
      <x:c r="C76" s="70"/>
      <x:c r="D76" s="70"/>
      <x:c r="E76" s="70"/>
      <x:c r="F76" s="70"/>
      <x:c r="G76" s="70"/>
      <x:c r="H76" s="70"/>
      <x:c r="I76" s="70"/>
      <x:c r="J76" s="70"/>
      <x:c r="K76" s="70"/>
      <x:c r="L76" s="70"/>
      <x:c r="M76" s="70"/>
      <x:c r="N76" s="70"/>
      <x:c r="O76" s="70"/>
      <x:c r="P76" s="70"/>
      <x:c r="Q76" s="70"/>
      <x:c r="R76" s="70"/>
      <x:c r="S76" s="70"/>
      <x:c r="T76" s="70"/>
      <x:c r="U76" s="70"/>
      <x:c r="V76" s="70"/>
      <x:c r="W76" s="70"/>
      <x:c r="X76" s="70"/>
      <x:c r="Y76" s="70"/>
      <x:c r="Z76" s="70"/>
    </x:row>
    <x:row r="77">
      <x:c r="A77" s="70"/>
      <x:c r="B77" s="70"/>
      <x:c r="C77" s="70"/>
      <x:c r="D77" s="70"/>
      <x:c r="E77" s="70"/>
      <x:c r="F77" s="70"/>
      <x:c r="G77" s="70"/>
      <x:c r="H77" s="70"/>
      <x:c r="I77" s="70"/>
      <x:c r="J77" s="70"/>
      <x:c r="K77" s="70"/>
      <x:c r="L77" s="70"/>
      <x:c r="M77" s="70"/>
      <x:c r="N77" s="70"/>
      <x:c r="O77" s="70"/>
      <x:c r="P77" s="70"/>
      <x:c r="Q77" s="70"/>
      <x:c r="R77" s="70"/>
      <x:c r="S77" s="70"/>
      <x:c r="T77" s="70"/>
      <x:c r="U77" s="70"/>
      <x:c r="V77" s="70"/>
      <x:c r="W77" s="70"/>
      <x:c r="X77" s="70"/>
      <x:c r="Y77" s="70"/>
      <x:c r="Z77" s="70"/>
    </x:row>
    <x:row r="78">
      <x:c r="A78" s="70"/>
      <x:c r="B78" s="70"/>
      <x:c r="C78" s="70"/>
      <x:c r="D78" s="70"/>
      <x:c r="E78" s="70"/>
      <x:c r="F78" s="70"/>
      <x:c r="G78" s="70"/>
      <x:c r="H78" s="70"/>
      <x:c r="I78" s="70"/>
      <x:c r="J78" s="70"/>
      <x:c r="K78" s="70"/>
      <x:c r="L78" s="70"/>
      <x:c r="M78" s="70"/>
      <x:c r="N78" s="70"/>
      <x:c r="O78" s="70"/>
      <x:c r="P78" s="70"/>
      <x:c r="Q78" s="70"/>
      <x:c r="R78" s="70"/>
      <x:c r="S78" s="70"/>
      <x:c r="T78" s="70"/>
      <x:c r="U78" s="70"/>
      <x:c r="V78" s="70"/>
      <x:c r="W78" s="70"/>
      <x:c r="X78" s="70"/>
      <x:c r="Y78" s="70"/>
      <x:c r="Z78" s="70"/>
    </x:row>
    <x:row r="79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  <x:c r="N79" s="70"/>
      <x:c r="O79" s="70"/>
      <x:c r="P79" s="70"/>
      <x:c r="Q79" s="70"/>
      <x:c r="R79" s="70"/>
      <x:c r="S79" s="70"/>
      <x:c r="T79" s="70"/>
      <x:c r="U79" s="70"/>
      <x:c r="V79" s="70"/>
      <x:c r="W79" s="70"/>
      <x:c r="X79" s="70"/>
      <x:c r="Y79" s="70"/>
      <x:c r="Z79" s="70"/>
    </x:row>
    <x:row r="80">
      <x:c r="A80" s="70"/>
      <x:c r="B80" s="70"/>
      <x:c r="C80" s="70"/>
      <x:c r="D80" s="70"/>
      <x:c r="E80" s="70"/>
      <x:c r="F80" s="70"/>
      <x:c r="G80" s="70"/>
      <x:c r="H80" s="70"/>
      <x:c r="I80" s="70"/>
      <x:c r="J80" s="70"/>
      <x:c r="K80" s="70"/>
      <x:c r="L80" s="70"/>
      <x:c r="M80" s="70"/>
      <x:c r="N80" s="70"/>
      <x:c r="O80" s="70"/>
      <x:c r="P80" s="70"/>
      <x:c r="Q80" s="70"/>
      <x:c r="R80" s="70"/>
      <x:c r="S80" s="70"/>
      <x:c r="T80" s="70"/>
      <x:c r="U80" s="70"/>
      <x:c r="V80" s="70"/>
      <x:c r="W80" s="70"/>
      <x:c r="X80" s="70"/>
      <x:c r="Y80" s="70"/>
      <x:c r="Z80" s="70"/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7" hidden="0" customWidth="1"/>
    <x:col min="3" max="3" width="14" hidden="0" customWidth="1"/>
    <x:col min="4" max="4" width="22" hidden="0" customWidth="1"/>
    <x:col min="5" max="5" width="38" hidden="0" customWidth="1"/>
  </x:cols>
  <x:sheetData>
    <x:row r="1" ht="28" customHeight="1">
      <x:c r="A1" s="60" t="str">
        <x:v>ДЕНЕЖНЫЙ ЦИКЛ И ПИКОВАЯ ПОТРЕБНОСТЬ В ДЕНЬГАХ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  <x:c r="P1" s="70"/>
      <x:c r="Q1" s="70"/>
      <x:c r="R1" s="70"/>
      <x:c r="S1" s="70"/>
      <x:c r="T1" s="70"/>
      <x:c r="U1" s="70"/>
      <x:c r="V1" s="70"/>
      <x:c r="W1" s="70"/>
      <x:c r="X1" s="70"/>
      <x:c r="Y1" s="70"/>
      <x:c r="Z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  <x:c r="T2" s="70"/>
      <x:c r="U2" s="70"/>
      <x:c r="V2" s="70"/>
      <x:c r="W2" s="70"/>
      <x:c r="X2" s="70"/>
      <x:c r="Y2" s="70"/>
      <x:c r="Z2" s="70"/>
    </x:row>
    <x:row r="3">
      <x:c r="A3" s="64" t="str">
        <x:v>Показатель</x:v>
      </x:c>
      <x:c r="B3" s="64" t="str">
        <x:v>Значение</x:v>
      </x:c>
      <x:c r="C3" s="64" t="str">
        <x:v>Ед.</x:v>
      </x:c>
      <x:c r="D3" s="64" t="str">
        <x:v>Статус</x:v>
      </x:c>
      <x:c r="E3" s="64" t="str">
        <x:v>Комментарий</x:v>
      </x:c>
      <x:c r="F3" s="70"/>
      <x:c r="G3" s="70"/>
      <x:c r="H3" s="70"/>
      <x:c r="I3" s="70"/>
      <x:c r="J3" s="70"/>
      <x:c r="K3" s="70"/>
      <x:c r="L3" s="70"/>
      <x:c r="M3" s="70"/>
      <x:c r="N3" s="70"/>
      <x:c r="O3" s="70"/>
      <x:c r="P3" s="70"/>
      <x:c r="Q3" s="70"/>
      <x:c r="R3" s="70"/>
      <x:c r="S3" s="70"/>
      <x:c r="T3" s="70"/>
      <x:c r="U3" s="70"/>
      <x:c r="V3" s="70"/>
      <x:c r="W3" s="70"/>
      <x:c r="X3" s="70"/>
      <x:c r="Y3" s="70"/>
      <x:c r="Z3" s="70"/>
    </x:row>
    <x:row r="4">
      <x:c r="A4" s="72" t="str">
        <x:v>Стоимость единицы запаса до продажи</x:v>
      </x:c>
      <x:c r="B4" s="143" t="n">
        <x:f>'Вводные'!B6+'Вводные'!B7+'Вводные'!B8+'Вводные'!B9</x:f>
        <x:v>535</x:v>
      </x:c>
      <x:c r="C4" s="72" t="str">
        <x:v>₽/шт.</x:v>
      </x:c>
      <x:c r="D4" s="72" t="str"/>
      <x:c r="E4" s="72" t="str">
        <x:v>Производство + упаковка + соответствие + входящая логистика</x:v>
      </x:c>
      <x:c r="F4" s="70"/>
      <x:c r="G4" s="70"/>
      <x:c r="H4" s="70"/>
      <x:c r="I4" s="70"/>
      <x:c r="J4" s="70"/>
      <x:c r="K4" s="70"/>
      <x:c r="L4" s="70"/>
      <x:c r="M4" s="70"/>
      <x:c r="N4" s="70"/>
      <x:c r="O4" s="70"/>
      <x:c r="P4" s="70"/>
      <x:c r="Q4" s="70"/>
      <x:c r="R4" s="70"/>
      <x:c r="S4" s="70"/>
      <x:c r="T4" s="70"/>
      <x:c r="U4" s="70"/>
      <x:c r="V4" s="70"/>
      <x:c r="W4" s="70"/>
      <x:c r="X4" s="70"/>
      <x:c r="Y4" s="70"/>
      <x:c r="Z4" s="70"/>
    </x:row>
    <x:row r="5">
      <x:c r="A5" s="72" t="str">
        <x:v>Первая партия — вложение в запас</x:v>
      </x:c>
      <x:c r="B5" s="143" t="n">
        <x:f>B4*'MOQ_и_запас'!B7</x:f>
        <x:v>535000</x:v>
      </x:c>
      <x:c r="C5" s="72" t="str">
        <x:v>₽</x:v>
      </x:c>
      <x:c r="D5" s="72" t="str"/>
      <x:c r="E5" s="72" t="str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0"/>
      <x:c r="S5" s="70"/>
      <x:c r="T5" s="70"/>
      <x:c r="U5" s="70"/>
      <x:c r="V5" s="70"/>
      <x:c r="W5" s="70"/>
      <x:c r="X5" s="70"/>
      <x:c r="Y5" s="70"/>
      <x:c r="Z5" s="70"/>
    </x:row>
    <x:row r="6">
      <x:c r="A6" s="72" t="str">
        <x:v>Разовые расходы запуска</x:v>
      </x:c>
      <x:c r="B6" s="143" t="n">
        <x:f>'Вводные'!B23</x:f>
        <x:v>180000</x:v>
      </x:c>
      <x:c r="C6" s="72" t="str">
        <x:v>₽</x:v>
      </x:c>
      <x:c r="D6" s="72" t="str"/>
      <x:c r="E6" s="72" t="str"/>
      <x:c r="F6" s="70"/>
      <x:c r="G6" s="70"/>
      <x:c r="H6" s="70"/>
      <x:c r="I6" s="70"/>
      <x:c r="J6" s="70"/>
      <x:c r="K6" s="70"/>
      <x:c r="L6" s="70"/>
      <x:c r="M6" s="70"/>
      <x:c r="N6" s="70"/>
      <x:c r="O6" s="70"/>
      <x:c r="P6" s="70"/>
      <x:c r="Q6" s="70"/>
      <x:c r="R6" s="70"/>
      <x:c r="S6" s="70"/>
      <x:c r="T6" s="70"/>
      <x:c r="U6" s="70"/>
      <x:c r="V6" s="70"/>
      <x:c r="W6" s="70"/>
      <x:c r="X6" s="70"/>
      <x:c r="Y6" s="70"/>
      <x:c r="Z6" s="70"/>
    </x:row>
    <x:row r="7">
      <x:c r="A7" s="72" t="str">
        <x:v>1 месяц постоянных расходов</x:v>
      </x:c>
      <x:c r="B7" s="143" t="n">
        <x:f>'Вводные'!B15</x:f>
        <x:v>70000</x:v>
      </x:c>
      <x:c r="C7" s="72" t="str">
        <x:v>₽</x:v>
      </x:c>
      <x:c r="D7" s="72" t="str"/>
      <x:c r="E7" s="72" t="str"/>
      <x:c r="F7" s="70"/>
      <x:c r="G7" s="70"/>
      <x:c r="H7" s="70"/>
      <x:c r="I7" s="70"/>
      <x:c r="J7" s="70"/>
      <x:c r="K7" s="70"/>
      <x:c r="L7" s="70"/>
      <x:c r="M7" s="70"/>
      <x:c r="N7" s="70"/>
      <x:c r="O7" s="70"/>
      <x:c r="P7" s="70"/>
      <x:c r="Q7" s="70"/>
      <x:c r="R7" s="70"/>
      <x:c r="S7" s="70"/>
      <x:c r="T7" s="70"/>
      <x:c r="U7" s="70"/>
      <x:c r="V7" s="70"/>
      <x:c r="W7" s="70"/>
      <x:c r="X7" s="70"/>
      <x:c r="Y7" s="70"/>
      <x:c r="Z7" s="70"/>
    </x:row>
    <x:row r="8">
      <x:c r="A8" s="72" t="str">
        <x:v>Минимальный резерв</x:v>
      </x:c>
      <x:c r="B8" s="143" t="n">
        <x:f>'Вводные'!B24</x:f>
        <x:v>150000</x:v>
      </x:c>
      <x:c r="C8" s="72" t="str">
        <x:v>₽</x:v>
      </x:c>
      <x:c r="D8" s="72" t="str"/>
      <x:c r="E8" s="72" t="str"/>
      <x:c r="F8" s="70"/>
      <x:c r="G8" s="70"/>
      <x:c r="H8" s="70"/>
      <x:c r="I8" s="70"/>
      <x:c r="J8" s="70"/>
      <x:c r="K8" s="70"/>
      <x:c r="L8" s="70"/>
      <x:c r="M8" s="70"/>
      <x:c r="N8" s="70"/>
      <x:c r="O8" s="70"/>
      <x:c r="P8" s="70"/>
      <x:c r="Q8" s="70"/>
      <x:c r="R8" s="70"/>
      <x:c r="S8" s="70"/>
      <x:c r="T8" s="70"/>
      <x:c r="U8" s="70"/>
      <x:c r="V8" s="70"/>
      <x:c r="W8" s="70"/>
      <x:c r="X8" s="70"/>
      <x:c r="Y8" s="70"/>
      <x:c r="Z8" s="70"/>
    </x:row>
    <x:row r="9">
      <x:c r="A9" s="72" t="str">
        <x:v>Первичная потребность в деньгах</x:v>
      </x:c>
      <x:c r="B9" s="143" t="n">
        <x:f>SUM(B5:B8)</x:f>
        <x:v>935000</x:v>
      </x:c>
      <x:c r="C9" s="72" t="str">
        <x:v>₽</x:v>
      </x:c>
      <x:c r="D9" s="149" t="str">
        <x:f>IF(B9&lt;=B14,"ОК","НЕ ХВАТАЕТ")</x:f>
        <x:v>ОК</x:v>
      </x:c>
      <x:c r="E9" s="72" t="str"/>
      <x:c r="F9" s="70"/>
      <x:c r="G9" s="70"/>
      <x:c r="H9" s="70"/>
      <x:c r="I9" s="70"/>
      <x:c r="J9" s="70"/>
      <x:c r="K9" s="70"/>
      <x:c r="L9" s="70"/>
      <x:c r="M9" s="70"/>
      <x:c r="N9" s="70"/>
      <x:c r="O9" s="70"/>
      <x:c r="P9" s="70"/>
      <x:c r="Q9" s="70"/>
      <x:c r="R9" s="70"/>
      <x:c r="S9" s="70"/>
      <x:c r="T9" s="70"/>
      <x:c r="U9" s="70"/>
      <x:c r="V9" s="70"/>
      <x:c r="W9" s="70"/>
      <x:c r="X9" s="70"/>
      <x:c r="Y9" s="70"/>
      <x:c r="Z9" s="70"/>
    </x:row>
    <x:row r="10">
      <x:c r="A10" s="72" t="str">
        <x:v>Выручка до точки повторного заказа</x:v>
      </x:c>
      <x:c r="B10" s="143" t="n">
        <x:f>'MOQ_и_запас'!B11*'Вводные'!B4</x:f>
        <x:v>372500</x:v>
      </x:c>
      <x:c r="C10" s="72" t="str">
        <x:v>₽</x:v>
      </x:c>
      <x:c r="D10" s="149" t="str"/>
      <x:c r="E10" s="72" t="str">
        <x:v>без учёта задержки выплаты</x:v>
      </x:c>
      <x:c r="F10" s="70"/>
      <x:c r="G10" s="70"/>
      <x:c r="H10" s="70"/>
      <x:c r="I10" s="70"/>
      <x:c r="J10" s="70"/>
      <x:c r="K10" s="70"/>
      <x:c r="L10" s="70"/>
      <x:c r="M10" s="70"/>
      <x:c r="N10" s="70"/>
      <x:c r="O10" s="70"/>
      <x:c r="P10" s="70"/>
      <x:c r="Q10" s="70"/>
      <x:c r="R10" s="70"/>
      <x:c r="S10" s="70"/>
      <x:c r="T10" s="70"/>
      <x:c r="U10" s="70"/>
      <x:c r="V10" s="70"/>
      <x:c r="W10" s="70"/>
      <x:c r="X10" s="70"/>
      <x:c r="Y10" s="70"/>
      <x:c r="Z10" s="70"/>
    </x:row>
    <x:row r="11">
      <x:c r="A11" s="72" t="str">
        <x:v>Расходы после продажи до повторного заказа</x:v>
      </x:c>
      <x:c r="B11" s="143" t="n">
        <x:f>'MOQ_и_запас'!B11*('Юнит_экономика'!B9+'Юнит_экономика'!B10+'Юнит_экономика'!B11+'Юнит_экономика'!B12+'Юнит_экономика'!B13)</x:f>
        <x:v>171500</x:v>
      </x:c>
      <x:c r="C11" s="72" t="str">
        <x:v>₽</x:v>
      </x:c>
      <x:c r="D11" s="149" t="str"/>
      <x:c r="E11" s="72" t="str">
        <x:v>канал + фулфилмент + реклама + возвраты + налог</x:v>
      </x:c>
      <x:c r="F11" s="70"/>
      <x:c r="G11" s="70"/>
      <x:c r="H11" s="70"/>
      <x:c r="I11" s="70"/>
      <x:c r="J11" s="70"/>
      <x:c r="K11" s="70"/>
      <x:c r="L11" s="70"/>
      <x:c r="M11" s="70"/>
      <x:c r="N11" s="70"/>
      <x:c r="O11" s="70"/>
      <x:c r="P11" s="70"/>
      <x:c r="Q11" s="70"/>
      <x:c r="R11" s="70"/>
      <x:c r="S11" s="70"/>
      <x:c r="T11" s="70"/>
      <x:c r="U11" s="70"/>
      <x:c r="V11" s="70"/>
      <x:c r="W11" s="70"/>
      <x:c r="X11" s="70"/>
      <x:c r="Y11" s="70"/>
      <x:c r="Z11" s="70"/>
    </x:row>
    <x:row r="12">
      <x:c r="A12" s="72" t="str">
        <x:v>Аванс повторной партии</x:v>
      </x:c>
      <x:c r="B12" s="143" t="n">
        <x:f>'Вводные'!B19*'Вводные'!B22*B4</x:f>
        <x:v>374500</x:v>
      </x:c>
      <x:c r="C12" s="72" t="str">
        <x:v>₽</x:v>
      </x:c>
      <x:c r="D12" s="149" t="str"/>
      <x:c r="E12" s="72" t="str"/>
      <x:c r="F12" s="70"/>
      <x:c r="G12" s="70"/>
      <x:c r="H12" s="70"/>
      <x:c r="I12" s="70"/>
      <x:c r="J12" s="70"/>
      <x:c r="K12" s="70"/>
      <x:c r="L12" s="70"/>
      <x:c r="M12" s="70"/>
      <x:c r="N12" s="70"/>
      <x:c r="O12" s="70"/>
      <x:c r="P12" s="70"/>
      <x:c r="Q12" s="70"/>
      <x:c r="R12" s="70"/>
      <x:c r="S12" s="70"/>
      <x:c r="T12" s="70"/>
      <x:c r="U12" s="70"/>
      <x:c r="V12" s="70"/>
      <x:c r="W12" s="70"/>
      <x:c r="X12" s="70"/>
      <x:c r="Y12" s="70"/>
      <x:c r="Z12" s="70"/>
    </x:row>
    <x:row r="13">
      <x:c r="A13" s="72" t="str">
        <x:v>Пиковая потребность до второй партии</x:v>
      </x:c>
      <x:c r="B13" s="143" t="n">
        <x:f>B9+B12-MAX(0,B10-B11)</x:f>
        <x:v>1108500</x:v>
      </x:c>
      <x:c r="C13" s="72" t="str">
        <x:v>₽</x:v>
      </x:c>
      <x:c r="D13" s="149" t="str">
        <x:f>IF(B13&lt;=B14,"ОК","НЕ ХВАТАЕТ")</x:f>
        <x:v>ОК</x:v>
      </x:c>
      <x:c r="E13" s="72" t="str">
        <x:v>консервативная оценка</x:v>
      </x:c>
      <x:c r="F13" s="70"/>
      <x:c r="G13" s="70"/>
      <x:c r="H13" s="70"/>
      <x:c r="I13" s="70"/>
      <x:c r="J13" s="70"/>
      <x:c r="K13" s="70"/>
      <x:c r="L13" s="70"/>
      <x:c r="M13" s="70"/>
      <x:c r="N13" s="70"/>
      <x:c r="O13" s="70"/>
      <x:c r="P13" s="70"/>
      <x:c r="Q13" s="70"/>
      <x:c r="R13" s="70"/>
      <x:c r="S13" s="70"/>
      <x:c r="T13" s="70"/>
      <x:c r="U13" s="70"/>
      <x:c r="V13" s="70"/>
      <x:c r="W13" s="70"/>
      <x:c r="X13" s="70"/>
      <x:c r="Y13" s="70"/>
      <x:c r="Z13" s="70"/>
    </x:row>
    <x:row r="14">
      <x:c r="A14" s="72" t="str">
        <x:v>Доступные деньги на старте</x:v>
      </x:c>
      <x:c r="B14" s="143" t="n">
        <x:f>'Вводные'!B25</x:f>
        <x:v>1300000</x:v>
      </x:c>
      <x:c r="C14" s="72" t="str">
        <x:v>₽</x:v>
      </x:c>
      <x:c r="D14" s="149" t="str"/>
      <x:c r="E14" s="72" t="str"/>
      <x:c r="F14" s="70"/>
      <x:c r="G14" s="70"/>
      <x:c r="H14" s="70"/>
      <x:c r="I14" s="70"/>
      <x:c r="J14" s="70"/>
      <x:c r="K14" s="70"/>
      <x:c r="L14" s="70"/>
      <x:c r="M14" s="70"/>
      <x:c r="N14" s="70"/>
      <x:c r="O14" s="70"/>
      <x:c r="P14" s="70"/>
      <x:c r="Q14" s="70"/>
      <x:c r="R14" s="70"/>
      <x:c r="S14" s="70"/>
      <x:c r="T14" s="70"/>
      <x:c r="U14" s="70"/>
      <x:c r="V14" s="70"/>
      <x:c r="W14" s="70"/>
      <x:c r="X14" s="70"/>
      <x:c r="Y14" s="70"/>
      <x:c r="Z14" s="70"/>
    </x:row>
    <x:row r="15">
      <x:c r="A15" s="72" t="str">
        <x:v>Остаток после пикового момента</x:v>
      </x:c>
      <x:c r="B15" s="143" t="n">
        <x:f>B14-B13</x:f>
        <x:v>191500</x:v>
      </x:c>
      <x:c r="C15" s="72" t="str">
        <x:v>₽</x:v>
      </x:c>
      <x:c r="D15" s="149" t="str">
        <x:f>IF(B15&gt;=B8,"РЕЗЕРВ СОХРАНЁН",IF(B15&gt;=0,"РЕЗЕРВ НИЖЕ ЦЕЛИ","КАССОВЫЙ РАЗРЫВ"))</x:f>
        <x:v>РЕЗЕРВ СОХРАНЁН</x:v>
      </x:c>
      <x:c r="E15" s="72" t="str"/>
      <x:c r="F15" s="70"/>
      <x:c r="G15" s="70"/>
      <x:c r="H15" s="70"/>
      <x:c r="I15" s="70"/>
      <x:c r="J15" s="70"/>
      <x:c r="K15" s="70"/>
      <x:c r="L15" s="70"/>
      <x:c r="M15" s="70"/>
      <x:c r="N15" s="70"/>
      <x:c r="O15" s="70"/>
      <x:c r="P15" s="70"/>
      <x:c r="Q15" s="70"/>
      <x:c r="R15" s="70"/>
      <x:c r="S15" s="70"/>
      <x:c r="T15" s="70"/>
      <x:c r="U15" s="70"/>
      <x:c r="V15" s="70"/>
      <x:c r="W15" s="70"/>
      <x:c r="X15" s="70"/>
      <x:c r="Y15" s="70"/>
      <x:c r="Z15" s="70"/>
    </x:row>
    <x:row r="16">
      <x:c r="A16" s="70"/>
      <x:c r="B16" s="70"/>
      <x:c r="C16" s="70"/>
      <x:c r="D16" s="70"/>
      <x:c r="E16" s="70"/>
      <x:c r="F16" s="70"/>
      <x:c r="G16" s="70"/>
      <x:c r="H16" s="70"/>
      <x:c r="I16" s="70"/>
      <x:c r="J16" s="70"/>
      <x:c r="K16" s="70"/>
      <x:c r="L16" s="70"/>
      <x:c r="M16" s="70"/>
      <x:c r="N16" s="70"/>
      <x:c r="O16" s="70"/>
      <x:c r="P16" s="70"/>
      <x:c r="Q16" s="70"/>
      <x:c r="R16" s="70"/>
      <x:c r="S16" s="70"/>
      <x:c r="T16" s="70"/>
      <x:c r="U16" s="70"/>
      <x:c r="V16" s="70"/>
      <x:c r="W16" s="70"/>
      <x:c r="X16" s="70"/>
      <x:c r="Y16" s="70"/>
      <x:c r="Z16" s="70"/>
    </x:row>
    <x:row r="17">
      <x:c r="A17" s="70"/>
      <x:c r="B17" s="70"/>
      <x:c r="C17" s="70"/>
      <x:c r="D17" s="70"/>
      <x:c r="E17" s="70"/>
      <x:c r="F17" s="70"/>
      <x:c r="G17" s="70"/>
      <x:c r="H17" s="70"/>
      <x:c r="I17" s="70"/>
      <x:c r="J17" s="70"/>
      <x:c r="K17" s="70"/>
      <x:c r="L17" s="70"/>
      <x:c r="M17" s="70"/>
      <x:c r="N17" s="70"/>
      <x:c r="O17" s="70"/>
      <x:c r="P17" s="70"/>
      <x:c r="Q17" s="70"/>
      <x:c r="R17" s="70"/>
      <x:c r="S17" s="70"/>
      <x:c r="T17" s="70"/>
      <x:c r="U17" s="70"/>
      <x:c r="V17" s="70"/>
      <x:c r="W17" s="70"/>
      <x:c r="X17" s="70"/>
      <x:c r="Y17" s="70"/>
      <x:c r="Z17" s="70"/>
    </x:row>
    <x:row r="18">
      <x:c r="A18" s="70"/>
      <x:c r="B18" s="70"/>
      <x:c r="C18" s="70"/>
      <x:c r="D18" s="70"/>
      <x:c r="E18" s="70"/>
      <x:c r="F18" s="70"/>
      <x:c r="G18" s="70"/>
      <x:c r="H18" s="70"/>
      <x:c r="I18" s="70"/>
      <x:c r="J18" s="70"/>
      <x:c r="K18" s="70"/>
      <x:c r="L18" s="70"/>
      <x:c r="M18" s="70"/>
      <x:c r="N18" s="70"/>
      <x:c r="O18" s="70"/>
      <x:c r="P18" s="70"/>
      <x:c r="Q18" s="70"/>
      <x:c r="R18" s="70"/>
      <x:c r="S18" s="70"/>
      <x:c r="T18" s="70"/>
      <x:c r="U18" s="70"/>
      <x:c r="V18" s="70"/>
      <x:c r="W18" s="70"/>
      <x:c r="X18" s="70"/>
      <x:c r="Y18" s="70"/>
      <x:c r="Z18" s="70"/>
    </x:row>
    <x:row r="19">
      <x:c r="A19" s="70"/>
      <x:c r="B19" s="70"/>
      <x:c r="C19" s="70"/>
      <x:c r="D19" s="70"/>
      <x:c r="E19" s="70"/>
      <x:c r="F19" s="70"/>
      <x:c r="G19" s="70"/>
      <x:c r="H19" s="70"/>
      <x:c r="I19" s="70"/>
      <x:c r="J19" s="70"/>
      <x:c r="K19" s="70"/>
      <x:c r="L19" s="70"/>
      <x:c r="M19" s="70"/>
      <x:c r="N19" s="70"/>
      <x:c r="O19" s="70"/>
      <x:c r="P19" s="70"/>
      <x:c r="Q19" s="70"/>
      <x:c r="R19" s="70"/>
      <x:c r="S19" s="70"/>
      <x:c r="T19" s="70"/>
      <x:c r="U19" s="70"/>
      <x:c r="V19" s="70"/>
      <x:c r="W19" s="70"/>
      <x:c r="X19" s="70"/>
      <x:c r="Y19" s="70"/>
      <x:c r="Z19" s="70"/>
    </x:row>
    <x:row r="20">
      <x:c r="A20" s="70"/>
      <x:c r="B20" s="70"/>
      <x:c r="C20" s="70"/>
      <x:c r="D20" s="70"/>
      <x:c r="E20" s="70"/>
      <x:c r="F20" s="70"/>
      <x:c r="G20" s="70"/>
      <x:c r="H20" s="70"/>
      <x:c r="I20" s="70"/>
      <x:c r="J20" s="70"/>
      <x:c r="K20" s="70"/>
      <x:c r="L20" s="70"/>
      <x:c r="M20" s="70"/>
      <x:c r="N20" s="70"/>
      <x:c r="O20" s="70"/>
      <x:c r="P20" s="70"/>
      <x:c r="Q20" s="70"/>
      <x:c r="R20" s="70"/>
      <x:c r="S20" s="70"/>
      <x:c r="T20" s="70"/>
      <x:c r="U20" s="70"/>
      <x:c r="V20" s="70"/>
      <x:c r="W20" s="70"/>
      <x:c r="X20" s="70"/>
      <x:c r="Y20" s="70"/>
      <x:c r="Z20" s="70"/>
    </x:row>
    <x:row r="21">
      <x:c r="A21" s="70"/>
      <x:c r="B21" s="70"/>
      <x:c r="C21" s="70"/>
      <x:c r="D21" s="70"/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  <x:c r="O21" s="70"/>
      <x:c r="P21" s="70"/>
      <x:c r="Q21" s="70"/>
      <x:c r="R21" s="70"/>
      <x:c r="S21" s="70"/>
      <x:c r="T21" s="70"/>
      <x:c r="U21" s="70"/>
      <x:c r="V21" s="70"/>
      <x:c r="W21" s="70"/>
      <x:c r="X21" s="70"/>
      <x:c r="Y21" s="70"/>
      <x:c r="Z21" s="70"/>
    </x:row>
    <x:row r="22">
      <x:c r="A22" s="70"/>
      <x:c r="B22" s="70"/>
      <x:c r="C22" s="70"/>
      <x:c r="D22" s="70"/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  <x:c r="O22" s="70"/>
      <x:c r="P22" s="70"/>
      <x:c r="Q22" s="70"/>
      <x:c r="R22" s="70"/>
      <x:c r="S22" s="70"/>
      <x:c r="T22" s="70"/>
      <x:c r="U22" s="70"/>
      <x:c r="V22" s="70"/>
      <x:c r="W22" s="70"/>
      <x:c r="X22" s="70"/>
      <x:c r="Y22" s="70"/>
      <x:c r="Z22" s="70"/>
    </x:row>
    <x:row r="23">
      <x:c r="A23" s="70"/>
      <x:c r="B23" s="70"/>
      <x:c r="C23" s="70"/>
      <x:c r="D23" s="70"/>
      <x:c r="E23" s="70"/>
      <x:c r="F23" s="70"/>
      <x:c r="G23" s="70"/>
      <x:c r="H23" s="70"/>
      <x:c r="I23" s="70"/>
      <x:c r="J23" s="70"/>
      <x:c r="K23" s="70"/>
      <x:c r="L23" s="70"/>
      <x:c r="M23" s="70"/>
      <x:c r="N23" s="70"/>
      <x:c r="O23" s="70"/>
      <x:c r="P23" s="70"/>
      <x:c r="Q23" s="70"/>
      <x:c r="R23" s="70"/>
      <x:c r="S23" s="70"/>
      <x:c r="T23" s="70"/>
      <x:c r="U23" s="70"/>
      <x:c r="V23" s="70"/>
      <x:c r="W23" s="70"/>
      <x:c r="X23" s="70"/>
      <x:c r="Y23" s="70"/>
      <x:c r="Z23" s="70"/>
    </x:row>
    <x:row r="24">
      <x:c r="A24" s="70"/>
      <x:c r="B24" s="70"/>
      <x:c r="C24" s="70"/>
      <x:c r="D24" s="70"/>
      <x:c r="E24" s="70"/>
      <x:c r="F24" s="70"/>
      <x:c r="G24" s="70"/>
      <x:c r="H24" s="70"/>
      <x:c r="I24" s="70"/>
      <x:c r="J24" s="70"/>
      <x:c r="K24" s="70"/>
      <x:c r="L24" s="70"/>
      <x:c r="M24" s="70"/>
      <x:c r="N24" s="70"/>
      <x:c r="O24" s="70"/>
      <x:c r="P24" s="70"/>
      <x:c r="Q24" s="70"/>
      <x:c r="R24" s="70"/>
      <x:c r="S24" s="70"/>
      <x:c r="T24" s="70"/>
      <x:c r="U24" s="70"/>
      <x:c r="V24" s="70"/>
      <x:c r="W24" s="70"/>
      <x:c r="X24" s="70"/>
      <x:c r="Y24" s="70"/>
      <x:c r="Z24" s="70"/>
    </x:row>
    <x:row r="25">
      <x:c r="A25" s="70"/>
      <x:c r="B25" s="70"/>
      <x:c r="C25" s="70"/>
      <x:c r="D25" s="70"/>
      <x:c r="E25" s="70"/>
      <x:c r="F25" s="70"/>
      <x:c r="G25" s="70"/>
      <x:c r="H25" s="70"/>
      <x:c r="I25" s="70"/>
      <x:c r="J25" s="70"/>
      <x:c r="K25" s="70"/>
      <x:c r="L25" s="70"/>
      <x:c r="M25" s="70"/>
      <x:c r="N25" s="70"/>
      <x:c r="O25" s="70"/>
      <x:c r="P25" s="70"/>
      <x:c r="Q25" s="70"/>
      <x:c r="R25" s="70"/>
      <x:c r="S25" s="70"/>
      <x:c r="T25" s="70"/>
      <x:c r="U25" s="70"/>
      <x:c r="V25" s="70"/>
      <x:c r="W25" s="70"/>
      <x:c r="X25" s="70"/>
      <x:c r="Y25" s="70"/>
      <x:c r="Z25" s="70"/>
    </x:row>
    <x:row r="26">
      <x:c r="A26" s="70"/>
      <x:c r="B26" s="70"/>
      <x:c r="C26" s="70"/>
      <x:c r="D26" s="70"/>
      <x:c r="E26" s="70"/>
      <x:c r="F26" s="70"/>
      <x:c r="G26" s="70"/>
      <x:c r="H26" s="70"/>
      <x:c r="I26" s="70"/>
      <x:c r="J26" s="70"/>
      <x:c r="K26" s="70"/>
      <x:c r="L26" s="70"/>
      <x:c r="M26" s="70"/>
      <x:c r="N26" s="70"/>
      <x:c r="O26" s="70"/>
      <x:c r="P26" s="70"/>
      <x:c r="Q26" s="70"/>
      <x:c r="R26" s="70"/>
      <x:c r="S26" s="70"/>
      <x:c r="T26" s="70"/>
      <x:c r="U26" s="70"/>
      <x:c r="V26" s="70"/>
      <x:c r="W26" s="70"/>
      <x:c r="X26" s="70"/>
      <x:c r="Y26" s="70"/>
      <x:c r="Z26" s="70"/>
    </x:row>
    <x:row r="27">
      <x:c r="A27" s="70"/>
      <x:c r="B27" s="70"/>
      <x:c r="C27" s="70"/>
      <x:c r="D27" s="70"/>
      <x:c r="E27" s="70"/>
      <x:c r="F27" s="70"/>
      <x:c r="G27" s="70"/>
      <x:c r="H27" s="70"/>
      <x:c r="I27" s="70"/>
      <x:c r="J27" s="70"/>
      <x:c r="K27" s="70"/>
      <x:c r="L27" s="70"/>
      <x:c r="M27" s="70"/>
      <x:c r="N27" s="70"/>
      <x:c r="O27" s="70"/>
      <x:c r="P27" s="70"/>
      <x:c r="Q27" s="70"/>
      <x:c r="R27" s="70"/>
      <x:c r="S27" s="70"/>
      <x:c r="T27" s="70"/>
      <x:c r="U27" s="70"/>
      <x:c r="V27" s="70"/>
      <x:c r="W27" s="70"/>
      <x:c r="X27" s="70"/>
      <x:c r="Y27" s="70"/>
      <x:c r="Z27" s="70"/>
    </x:row>
    <x:row r="28">
      <x:c r="A28" s="70"/>
      <x:c r="B28" s="70"/>
      <x:c r="C28" s="70"/>
      <x:c r="D28" s="70"/>
      <x:c r="E28" s="70"/>
      <x:c r="F28" s="70"/>
      <x:c r="G28" s="70"/>
      <x:c r="H28" s="70"/>
      <x:c r="I28" s="70"/>
      <x:c r="J28" s="70"/>
      <x:c r="K28" s="70"/>
      <x:c r="L28" s="70"/>
      <x:c r="M28" s="70"/>
      <x:c r="N28" s="70"/>
      <x:c r="O28" s="70"/>
      <x:c r="P28" s="70"/>
      <x:c r="Q28" s="70"/>
      <x:c r="R28" s="70"/>
      <x:c r="S28" s="70"/>
      <x:c r="T28" s="70"/>
      <x:c r="U28" s="70"/>
      <x:c r="V28" s="70"/>
      <x:c r="W28" s="70"/>
      <x:c r="X28" s="70"/>
      <x:c r="Y28" s="70"/>
      <x:c r="Z28" s="70"/>
    </x:row>
    <x:row r="29">
      <x:c r="A29" s="70"/>
      <x:c r="B29" s="70"/>
      <x:c r="C29" s="70"/>
      <x:c r="D29" s="70"/>
      <x:c r="E29" s="70"/>
      <x:c r="F29" s="70"/>
      <x:c r="G29" s="70"/>
      <x:c r="H29" s="70"/>
      <x:c r="I29" s="70"/>
      <x:c r="J29" s="70"/>
      <x:c r="K29" s="70"/>
      <x:c r="L29" s="70"/>
      <x:c r="M29" s="70"/>
      <x:c r="N29" s="70"/>
      <x:c r="O29" s="70"/>
      <x:c r="P29" s="70"/>
      <x:c r="Q29" s="70"/>
      <x:c r="R29" s="70"/>
      <x:c r="S29" s="70"/>
      <x:c r="T29" s="70"/>
      <x:c r="U29" s="70"/>
      <x:c r="V29" s="70"/>
      <x:c r="W29" s="70"/>
      <x:c r="X29" s="70"/>
      <x:c r="Y29" s="70"/>
      <x:c r="Z29" s="70"/>
    </x:row>
    <x:row r="30">
      <x:c r="A30" s="70"/>
      <x:c r="B30" s="70"/>
      <x:c r="C30" s="70"/>
      <x:c r="D30" s="70"/>
      <x:c r="E30" s="70"/>
      <x:c r="F30" s="70"/>
      <x:c r="G30" s="70"/>
      <x:c r="H30" s="70"/>
      <x:c r="I30" s="70"/>
      <x:c r="J30" s="70"/>
      <x:c r="K30" s="70"/>
      <x:c r="L30" s="70"/>
      <x:c r="M30" s="70"/>
      <x:c r="N30" s="70"/>
      <x:c r="O30" s="70"/>
      <x:c r="P30" s="70"/>
      <x:c r="Q30" s="70"/>
      <x:c r="R30" s="70"/>
      <x:c r="S30" s="70"/>
      <x:c r="T30" s="70"/>
      <x:c r="U30" s="70"/>
      <x:c r="V30" s="70"/>
      <x:c r="W30" s="70"/>
      <x:c r="X30" s="70"/>
      <x:c r="Y30" s="70"/>
      <x:c r="Z30" s="70"/>
    </x:row>
    <x:row r="31">
      <x:c r="A31" s="70"/>
      <x:c r="B31" s="70"/>
      <x:c r="C31" s="70"/>
      <x:c r="D31" s="70"/>
      <x:c r="E31" s="70"/>
      <x:c r="F31" s="70"/>
      <x:c r="G31" s="70"/>
      <x:c r="H31" s="70"/>
      <x:c r="I31" s="70"/>
      <x:c r="J31" s="70"/>
      <x:c r="K31" s="70"/>
      <x:c r="L31" s="70"/>
      <x:c r="M31" s="70"/>
      <x:c r="N31" s="70"/>
      <x:c r="O31" s="70"/>
      <x:c r="P31" s="70"/>
      <x:c r="Q31" s="70"/>
      <x:c r="R31" s="70"/>
      <x:c r="S31" s="70"/>
      <x:c r="T31" s="70"/>
      <x:c r="U31" s="70"/>
      <x:c r="V31" s="70"/>
      <x:c r="W31" s="70"/>
      <x:c r="X31" s="70"/>
      <x:c r="Y31" s="70"/>
      <x:c r="Z31" s="70"/>
    </x:row>
    <x:row r="32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  <x:c r="N32" s="70"/>
      <x:c r="O32" s="70"/>
      <x:c r="P32" s="70"/>
      <x:c r="Q32" s="70"/>
      <x:c r="R32" s="70"/>
      <x:c r="S32" s="70"/>
      <x:c r="T32" s="70"/>
      <x:c r="U32" s="70"/>
      <x:c r="V32" s="70"/>
      <x:c r="W32" s="70"/>
      <x:c r="X32" s="70"/>
      <x:c r="Y32" s="70"/>
      <x:c r="Z32" s="70"/>
    </x:row>
    <x:row r="33">
      <x:c r="A33" s="70"/>
      <x:c r="B33" s="70"/>
      <x:c r="C33" s="70"/>
      <x:c r="D33" s="70"/>
      <x:c r="E33" s="70"/>
      <x:c r="F33" s="70"/>
      <x:c r="G33" s="70"/>
      <x:c r="H33" s="70"/>
      <x:c r="I33" s="70"/>
      <x:c r="J33" s="70"/>
      <x:c r="K33" s="70"/>
      <x:c r="L33" s="70"/>
      <x:c r="M33" s="70"/>
      <x:c r="N33" s="70"/>
      <x:c r="O33" s="70"/>
      <x:c r="P33" s="70"/>
      <x:c r="Q33" s="70"/>
      <x:c r="R33" s="70"/>
      <x:c r="S33" s="70"/>
      <x:c r="T33" s="70"/>
      <x:c r="U33" s="70"/>
      <x:c r="V33" s="70"/>
      <x:c r="W33" s="70"/>
      <x:c r="X33" s="70"/>
      <x:c r="Y33" s="70"/>
      <x:c r="Z33" s="70"/>
    </x:row>
    <x:row r="34">
      <x:c r="A34" s="70"/>
      <x:c r="B34" s="70"/>
      <x:c r="C34" s="70"/>
      <x:c r="D34" s="70"/>
      <x:c r="E34" s="70"/>
      <x:c r="F34" s="70"/>
      <x:c r="G34" s="70"/>
      <x:c r="H34" s="70"/>
      <x:c r="I34" s="70"/>
      <x:c r="J34" s="70"/>
      <x:c r="K34" s="70"/>
      <x:c r="L34" s="70"/>
      <x:c r="M34" s="70"/>
      <x:c r="N34" s="70"/>
      <x:c r="O34" s="70"/>
      <x:c r="P34" s="70"/>
      <x:c r="Q34" s="70"/>
      <x:c r="R34" s="70"/>
      <x:c r="S34" s="70"/>
      <x:c r="T34" s="70"/>
      <x:c r="U34" s="70"/>
      <x:c r="V34" s="70"/>
      <x:c r="W34" s="70"/>
      <x:c r="X34" s="70"/>
      <x:c r="Y34" s="70"/>
      <x:c r="Z34" s="70"/>
    </x:row>
    <x:row r="35">
      <x:c r="A35" s="70"/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70"/>
      <x:c r="O35" s="70"/>
      <x:c r="P35" s="70"/>
      <x:c r="Q35" s="70"/>
      <x:c r="R35" s="70"/>
      <x:c r="S35" s="70"/>
      <x:c r="T35" s="70"/>
      <x:c r="U35" s="70"/>
      <x:c r="V35" s="70"/>
      <x:c r="W35" s="70"/>
      <x:c r="X35" s="70"/>
      <x:c r="Y35" s="70"/>
      <x:c r="Z35" s="70"/>
    </x:row>
    <x:row r="36">
      <x:c r="A36" s="70"/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70"/>
      <x:c r="O36" s="70"/>
      <x:c r="P36" s="70"/>
      <x:c r="Q36" s="70"/>
      <x:c r="R36" s="70"/>
      <x:c r="S36" s="70"/>
      <x:c r="T36" s="70"/>
      <x:c r="U36" s="70"/>
      <x:c r="V36" s="70"/>
      <x:c r="W36" s="70"/>
      <x:c r="X36" s="70"/>
      <x:c r="Y36" s="70"/>
      <x:c r="Z36" s="70"/>
    </x:row>
    <x:row r="37">
      <x:c r="A37" s="70"/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  <x:c r="O37" s="70"/>
      <x:c r="P37" s="70"/>
      <x:c r="Q37" s="70"/>
      <x:c r="R37" s="70"/>
      <x:c r="S37" s="70"/>
      <x:c r="T37" s="70"/>
      <x:c r="U37" s="70"/>
      <x:c r="V37" s="70"/>
      <x:c r="W37" s="70"/>
      <x:c r="X37" s="70"/>
      <x:c r="Y37" s="70"/>
      <x:c r="Z37" s="70"/>
    </x:row>
    <x:row r="38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  <x:c r="O38" s="70"/>
      <x:c r="P38" s="70"/>
      <x:c r="Q38" s="70"/>
      <x:c r="R38" s="70"/>
      <x:c r="S38" s="70"/>
      <x:c r="T38" s="70"/>
      <x:c r="U38" s="70"/>
      <x:c r="V38" s="70"/>
      <x:c r="W38" s="70"/>
      <x:c r="X38" s="70"/>
      <x:c r="Y38" s="70"/>
      <x:c r="Z38" s="70"/>
    </x:row>
    <x:row r="39">
      <x:c r="A39" s="70"/>
      <x:c r="B39" s="70"/>
      <x:c r="C39" s="70"/>
      <x:c r="D39" s="70"/>
      <x:c r="E39" s="70"/>
      <x:c r="F39" s="70"/>
      <x:c r="G39" s="70"/>
      <x:c r="H39" s="70"/>
      <x:c r="I39" s="70"/>
      <x:c r="J39" s="70"/>
      <x:c r="K39" s="70"/>
      <x:c r="L39" s="70"/>
      <x:c r="M39" s="70"/>
      <x:c r="N39" s="70"/>
      <x:c r="O39" s="70"/>
      <x:c r="P39" s="70"/>
      <x:c r="Q39" s="70"/>
      <x:c r="R39" s="70"/>
      <x:c r="S39" s="70"/>
      <x:c r="T39" s="70"/>
      <x:c r="U39" s="70"/>
      <x:c r="V39" s="70"/>
      <x:c r="W39" s="70"/>
      <x:c r="X39" s="70"/>
      <x:c r="Y39" s="70"/>
      <x:c r="Z39" s="70"/>
    </x:row>
    <x:row r="40">
      <x:c r="A40" s="70"/>
      <x:c r="B40" s="70"/>
      <x:c r="C40" s="70"/>
      <x:c r="D40" s="70"/>
      <x:c r="E40" s="70"/>
      <x:c r="F40" s="70"/>
      <x:c r="G40" s="70"/>
      <x:c r="H40" s="70"/>
      <x:c r="I40" s="70"/>
      <x:c r="J40" s="70"/>
      <x:c r="K40" s="70"/>
      <x:c r="L40" s="70"/>
      <x:c r="M40" s="70"/>
      <x:c r="N40" s="70"/>
      <x:c r="O40" s="70"/>
      <x:c r="P40" s="70"/>
      <x:c r="Q40" s="70"/>
      <x:c r="R40" s="70"/>
      <x:c r="S40" s="70"/>
      <x:c r="T40" s="70"/>
      <x:c r="U40" s="70"/>
      <x:c r="V40" s="70"/>
      <x:c r="W40" s="70"/>
      <x:c r="X40" s="70"/>
      <x:c r="Y40" s="70"/>
      <x:c r="Z40" s="70"/>
    </x:row>
    <x:row r="41">
      <x:c r="A41" s="70"/>
      <x:c r="B41" s="70"/>
      <x:c r="C41" s="70"/>
      <x:c r="D41" s="70"/>
      <x:c r="E41" s="70"/>
      <x:c r="F41" s="70"/>
      <x:c r="G41" s="70"/>
      <x:c r="H41" s="70"/>
      <x:c r="I41" s="70"/>
      <x:c r="J41" s="70"/>
      <x:c r="K41" s="70"/>
      <x:c r="L41" s="70"/>
      <x:c r="M41" s="70"/>
      <x:c r="N41" s="70"/>
      <x:c r="O41" s="70"/>
      <x:c r="P41" s="70"/>
      <x:c r="Q41" s="70"/>
      <x:c r="R41" s="70"/>
      <x:c r="S41" s="70"/>
      <x:c r="T41" s="70"/>
      <x:c r="U41" s="70"/>
      <x:c r="V41" s="70"/>
      <x:c r="W41" s="70"/>
      <x:c r="X41" s="70"/>
      <x:c r="Y41" s="70"/>
      <x:c r="Z41" s="70"/>
    </x:row>
    <x:row r="42">
      <x:c r="A42" s="70"/>
      <x:c r="B42" s="70"/>
      <x:c r="C42" s="70"/>
      <x:c r="D42" s="70"/>
      <x:c r="E42" s="70"/>
      <x:c r="F42" s="70"/>
      <x:c r="G42" s="70"/>
      <x:c r="H42" s="70"/>
      <x:c r="I42" s="70"/>
      <x:c r="J42" s="70"/>
      <x:c r="K42" s="70"/>
      <x:c r="L42" s="70"/>
      <x:c r="M42" s="70"/>
      <x:c r="N42" s="70"/>
      <x:c r="O42" s="70"/>
      <x:c r="P42" s="70"/>
      <x:c r="Q42" s="70"/>
      <x:c r="R42" s="70"/>
      <x:c r="S42" s="70"/>
      <x:c r="T42" s="70"/>
      <x:c r="U42" s="70"/>
      <x:c r="V42" s="70"/>
      <x:c r="W42" s="70"/>
      <x:c r="X42" s="70"/>
      <x:c r="Y42" s="70"/>
      <x:c r="Z42" s="70"/>
    </x:row>
    <x:row r="43">
      <x:c r="A43" s="70"/>
      <x:c r="B43" s="70"/>
      <x:c r="C43" s="70"/>
      <x:c r="D43" s="70"/>
      <x:c r="E43" s="70"/>
      <x:c r="F43" s="70"/>
      <x:c r="G43" s="70"/>
      <x:c r="H43" s="70"/>
      <x:c r="I43" s="70"/>
      <x:c r="J43" s="70"/>
      <x:c r="K43" s="70"/>
      <x:c r="L43" s="70"/>
      <x:c r="M43" s="70"/>
      <x:c r="N43" s="70"/>
      <x:c r="O43" s="70"/>
      <x:c r="P43" s="70"/>
      <x:c r="Q43" s="70"/>
      <x:c r="R43" s="70"/>
      <x:c r="S43" s="70"/>
      <x:c r="T43" s="70"/>
      <x:c r="U43" s="70"/>
      <x:c r="V43" s="70"/>
      <x:c r="W43" s="70"/>
      <x:c r="X43" s="70"/>
      <x:c r="Y43" s="70"/>
      <x:c r="Z43" s="70"/>
    </x:row>
    <x:row r="44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70"/>
      <x:c r="O44" s="70"/>
      <x:c r="P44" s="70"/>
      <x:c r="Q44" s="70"/>
      <x:c r="R44" s="70"/>
      <x:c r="S44" s="70"/>
      <x:c r="T44" s="70"/>
      <x:c r="U44" s="70"/>
      <x:c r="V44" s="70"/>
      <x:c r="W44" s="70"/>
      <x:c r="X44" s="70"/>
      <x:c r="Y44" s="70"/>
      <x:c r="Z44" s="70"/>
    </x:row>
    <x:row r="45">
      <x:c r="A45" s="70"/>
      <x:c r="B45" s="70"/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70"/>
      <x:c r="O45" s="70"/>
      <x:c r="P45" s="70"/>
      <x:c r="Q45" s="70"/>
      <x:c r="R45" s="70"/>
      <x:c r="S45" s="70"/>
      <x:c r="T45" s="70"/>
      <x:c r="U45" s="70"/>
      <x:c r="V45" s="70"/>
      <x:c r="W45" s="70"/>
      <x:c r="X45" s="70"/>
      <x:c r="Y45" s="70"/>
      <x:c r="Z45" s="70"/>
    </x:row>
    <x:row r="46">
      <x:c r="A46" s="70"/>
      <x:c r="B46" s="70"/>
      <x:c r="C46" s="70"/>
      <x:c r="D46" s="70"/>
      <x:c r="E46" s="70"/>
      <x:c r="F46" s="70"/>
      <x:c r="G46" s="70"/>
      <x:c r="H46" s="70"/>
      <x:c r="I46" s="70"/>
      <x:c r="J46" s="70"/>
      <x:c r="K46" s="70"/>
      <x:c r="L46" s="70"/>
      <x:c r="M46" s="70"/>
      <x:c r="N46" s="70"/>
      <x:c r="O46" s="70"/>
      <x:c r="P46" s="70"/>
      <x:c r="Q46" s="70"/>
      <x:c r="R46" s="70"/>
      <x:c r="S46" s="70"/>
      <x:c r="T46" s="70"/>
      <x:c r="U46" s="70"/>
      <x:c r="V46" s="70"/>
      <x:c r="W46" s="70"/>
      <x:c r="X46" s="70"/>
      <x:c r="Y46" s="70"/>
      <x:c r="Z46" s="70"/>
    </x:row>
    <x:row r="47">
      <x:c r="A47" s="70"/>
      <x:c r="B47" s="70"/>
      <x:c r="C47" s="70"/>
      <x:c r="D47" s="70"/>
      <x:c r="E47" s="70"/>
      <x:c r="F47" s="70"/>
      <x:c r="G47" s="70"/>
      <x:c r="H47" s="70"/>
      <x:c r="I47" s="70"/>
      <x:c r="J47" s="70"/>
      <x:c r="K47" s="70"/>
      <x:c r="L47" s="70"/>
      <x:c r="M47" s="70"/>
      <x:c r="N47" s="70"/>
      <x:c r="O47" s="70"/>
      <x:c r="P47" s="70"/>
      <x:c r="Q47" s="70"/>
      <x:c r="R47" s="70"/>
      <x:c r="S47" s="70"/>
      <x:c r="T47" s="70"/>
      <x:c r="U47" s="70"/>
      <x:c r="V47" s="70"/>
      <x:c r="W47" s="70"/>
      <x:c r="X47" s="70"/>
      <x:c r="Y47" s="70"/>
      <x:c r="Z47" s="70"/>
    </x:row>
    <x:row r="48">
      <x:c r="A48" s="70"/>
      <x:c r="B48" s="70"/>
      <x:c r="C48" s="70"/>
      <x:c r="D48" s="70"/>
      <x:c r="E48" s="70"/>
      <x:c r="F48" s="70"/>
      <x:c r="G48" s="70"/>
      <x:c r="H48" s="70"/>
      <x:c r="I48" s="70"/>
      <x:c r="J48" s="70"/>
      <x:c r="K48" s="70"/>
      <x:c r="L48" s="70"/>
      <x:c r="M48" s="70"/>
      <x:c r="N48" s="70"/>
      <x:c r="O48" s="70"/>
      <x:c r="P48" s="70"/>
      <x:c r="Q48" s="70"/>
      <x:c r="R48" s="70"/>
      <x:c r="S48" s="70"/>
      <x:c r="T48" s="70"/>
      <x:c r="U48" s="70"/>
      <x:c r="V48" s="70"/>
      <x:c r="W48" s="70"/>
      <x:c r="X48" s="70"/>
      <x:c r="Y48" s="70"/>
      <x:c r="Z48" s="70"/>
    </x:row>
    <x:row r="49">
      <x:c r="A49" s="70"/>
      <x:c r="B49" s="70"/>
      <x:c r="C49" s="70"/>
      <x:c r="D49" s="70"/>
      <x:c r="E49" s="70"/>
      <x:c r="F49" s="70"/>
      <x:c r="G49" s="70"/>
      <x:c r="H49" s="70"/>
      <x:c r="I49" s="70"/>
      <x:c r="J49" s="70"/>
      <x:c r="K49" s="70"/>
      <x:c r="L49" s="70"/>
      <x:c r="M49" s="70"/>
      <x:c r="N49" s="70"/>
      <x:c r="O49" s="70"/>
      <x:c r="P49" s="70"/>
      <x:c r="Q49" s="70"/>
      <x:c r="R49" s="70"/>
      <x:c r="S49" s="70"/>
      <x:c r="T49" s="70"/>
      <x:c r="U49" s="70"/>
      <x:c r="V49" s="70"/>
      <x:c r="W49" s="70"/>
      <x:c r="X49" s="70"/>
      <x:c r="Y49" s="70"/>
      <x:c r="Z49" s="70"/>
    </x:row>
    <x:row r="50">
      <x:c r="A50" s="70"/>
      <x:c r="B50" s="70"/>
      <x:c r="C50" s="70"/>
      <x:c r="D50" s="70"/>
      <x:c r="E50" s="70"/>
      <x:c r="F50" s="70"/>
      <x:c r="G50" s="70"/>
      <x:c r="H50" s="70"/>
      <x:c r="I50" s="70"/>
      <x:c r="J50" s="70"/>
      <x:c r="K50" s="70"/>
      <x:c r="L50" s="70"/>
      <x:c r="M50" s="70"/>
      <x:c r="N50" s="70"/>
      <x:c r="O50" s="70"/>
      <x:c r="P50" s="70"/>
      <x:c r="Q50" s="70"/>
      <x:c r="R50" s="70"/>
      <x:c r="S50" s="70"/>
      <x:c r="T50" s="70"/>
      <x:c r="U50" s="70"/>
      <x:c r="V50" s="70"/>
      <x:c r="W50" s="70"/>
      <x:c r="X50" s="70"/>
      <x:c r="Y50" s="70"/>
      <x:c r="Z50" s="70"/>
    </x:row>
    <x:row r="51">
      <x:c r="A51" s="70"/>
      <x:c r="B51" s="70"/>
      <x:c r="C51" s="70"/>
      <x:c r="D51" s="70"/>
      <x:c r="E51" s="70"/>
      <x:c r="F51" s="70"/>
      <x:c r="G51" s="70"/>
      <x:c r="H51" s="70"/>
      <x:c r="I51" s="70"/>
      <x:c r="J51" s="70"/>
      <x:c r="K51" s="70"/>
      <x:c r="L51" s="70"/>
      <x:c r="M51" s="70"/>
      <x:c r="N51" s="70"/>
      <x:c r="O51" s="70"/>
      <x:c r="P51" s="70"/>
      <x:c r="Q51" s="70"/>
      <x:c r="R51" s="70"/>
      <x:c r="S51" s="70"/>
      <x:c r="T51" s="70"/>
      <x:c r="U51" s="70"/>
      <x:c r="V51" s="70"/>
      <x:c r="W51" s="70"/>
      <x:c r="X51" s="70"/>
      <x:c r="Y51" s="70"/>
      <x:c r="Z51" s="70"/>
    </x:row>
    <x:row r="52">
      <x:c r="A52" s="70"/>
      <x:c r="B52" s="70"/>
      <x:c r="C52" s="70"/>
      <x:c r="D52" s="70"/>
      <x:c r="E52" s="70"/>
      <x:c r="F52" s="70"/>
      <x:c r="G52" s="70"/>
      <x:c r="H52" s="70"/>
      <x:c r="I52" s="70"/>
      <x:c r="J52" s="70"/>
      <x:c r="K52" s="70"/>
      <x:c r="L52" s="70"/>
      <x:c r="M52" s="70"/>
      <x:c r="N52" s="70"/>
      <x:c r="O52" s="70"/>
      <x:c r="P52" s="70"/>
      <x:c r="Q52" s="70"/>
      <x:c r="R52" s="70"/>
      <x:c r="S52" s="70"/>
      <x:c r="T52" s="70"/>
      <x:c r="U52" s="70"/>
      <x:c r="V52" s="70"/>
      <x:c r="W52" s="70"/>
      <x:c r="X52" s="70"/>
      <x:c r="Y52" s="70"/>
      <x:c r="Z52" s="70"/>
    </x:row>
    <x:row r="53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70"/>
      <x:c r="L53" s="70"/>
      <x:c r="M53" s="70"/>
      <x:c r="N53" s="70"/>
      <x:c r="O53" s="70"/>
      <x:c r="P53" s="70"/>
      <x:c r="Q53" s="70"/>
      <x:c r="R53" s="70"/>
      <x:c r="S53" s="70"/>
      <x:c r="T53" s="70"/>
      <x:c r="U53" s="70"/>
      <x:c r="V53" s="70"/>
      <x:c r="W53" s="70"/>
      <x:c r="X53" s="70"/>
      <x:c r="Y53" s="70"/>
      <x:c r="Z53" s="70"/>
    </x:row>
    <x:row r="54">
      <x:c r="A54" s="70"/>
      <x:c r="B54" s="70"/>
      <x:c r="C54" s="70"/>
      <x:c r="D54" s="70"/>
      <x:c r="E54" s="70"/>
      <x:c r="F54" s="70"/>
      <x:c r="G54" s="70"/>
      <x:c r="H54" s="70"/>
      <x:c r="I54" s="70"/>
      <x:c r="J54" s="70"/>
      <x:c r="K54" s="70"/>
      <x:c r="L54" s="70"/>
      <x:c r="M54" s="70"/>
      <x:c r="N54" s="70"/>
      <x:c r="O54" s="70"/>
      <x:c r="P54" s="70"/>
      <x:c r="Q54" s="70"/>
      <x:c r="R54" s="70"/>
      <x:c r="S54" s="70"/>
      <x:c r="T54" s="70"/>
      <x:c r="U54" s="70"/>
      <x:c r="V54" s="70"/>
      <x:c r="W54" s="70"/>
      <x:c r="X54" s="70"/>
      <x:c r="Y54" s="70"/>
      <x:c r="Z54" s="70"/>
    </x:row>
    <x:row r="55">
      <x:c r="A55" s="70"/>
      <x:c r="B55" s="70"/>
      <x:c r="C55" s="70"/>
      <x:c r="D55" s="70"/>
      <x:c r="E55" s="70"/>
      <x:c r="F55" s="70"/>
      <x:c r="G55" s="70"/>
      <x:c r="H55" s="70"/>
      <x:c r="I55" s="70"/>
      <x:c r="J55" s="70"/>
      <x:c r="K55" s="70"/>
      <x:c r="L55" s="70"/>
      <x:c r="M55" s="70"/>
      <x:c r="N55" s="70"/>
      <x:c r="O55" s="70"/>
      <x:c r="P55" s="70"/>
      <x:c r="Q55" s="70"/>
      <x:c r="R55" s="70"/>
      <x:c r="S55" s="70"/>
      <x:c r="T55" s="70"/>
      <x:c r="U55" s="70"/>
      <x:c r="V55" s="70"/>
      <x:c r="W55" s="70"/>
      <x:c r="X55" s="70"/>
      <x:c r="Y55" s="70"/>
      <x:c r="Z55" s="70"/>
    </x:row>
    <x:row r="56">
      <x:c r="A56" s="70"/>
      <x:c r="B56" s="70"/>
      <x:c r="C56" s="70"/>
      <x:c r="D56" s="70"/>
      <x:c r="E56" s="70"/>
      <x:c r="F56" s="70"/>
      <x:c r="G56" s="70"/>
      <x:c r="H56" s="70"/>
      <x:c r="I56" s="70"/>
      <x:c r="J56" s="70"/>
      <x:c r="K56" s="70"/>
      <x:c r="L56" s="70"/>
      <x:c r="M56" s="70"/>
      <x:c r="N56" s="70"/>
      <x:c r="O56" s="70"/>
      <x:c r="P56" s="70"/>
      <x:c r="Q56" s="70"/>
      <x:c r="R56" s="70"/>
      <x:c r="S56" s="70"/>
      <x:c r="T56" s="70"/>
      <x:c r="U56" s="70"/>
      <x:c r="V56" s="70"/>
      <x:c r="W56" s="70"/>
      <x:c r="X56" s="70"/>
      <x:c r="Y56" s="70"/>
      <x:c r="Z56" s="70"/>
    </x:row>
    <x:row r="57">
      <x:c r="A57" s="70"/>
      <x:c r="B57" s="70"/>
      <x:c r="C57" s="70"/>
      <x:c r="D57" s="70"/>
      <x:c r="E57" s="70"/>
      <x:c r="F57" s="70"/>
      <x:c r="G57" s="70"/>
      <x:c r="H57" s="70"/>
      <x:c r="I57" s="70"/>
      <x:c r="J57" s="70"/>
      <x:c r="K57" s="70"/>
      <x:c r="L57" s="70"/>
      <x:c r="M57" s="70"/>
      <x:c r="N57" s="70"/>
      <x:c r="O57" s="70"/>
      <x:c r="P57" s="70"/>
      <x:c r="Q57" s="70"/>
      <x:c r="R57" s="70"/>
      <x:c r="S57" s="70"/>
      <x:c r="T57" s="70"/>
      <x:c r="U57" s="70"/>
      <x:c r="V57" s="70"/>
      <x:c r="W57" s="70"/>
      <x:c r="X57" s="70"/>
      <x:c r="Y57" s="70"/>
      <x:c r="Z57" s="70"/>
    </x:row>
    <x:row r="58">
      <x:c r="A58" s="70"/>
      <x:c r="B58" s="70"/>
      <x:c r="C58" s="70"/>
      <x:c r="D58" s="70"/>
      <x:c r="E58" s="70"/>
      <x:c r="F58" s="70"/>
      <x:c r="G58" s="70"/>
      <x:c r="H58" s="70"/>
      <x:c r="I58" s="70"/>
      <x:c r="J58" s="70"/>
      <x:c r="K58" s="70"/>
      <x:c r="L58" s="70"/>
      <x:c r="M58" s="70"/>
      <x:c r="N58" s="70"/>
      <x:c r="O58" s="70"/>
      <x:c r="P58" s="70"/>
      <x:c r="Q58" s="70"/>
      <x:c r="R58" s="70"/>
      <x:c r="S58" s="70"/>
      <x:c r="T58" s="70"/>
      <x:c r="U58" s="70"/>
      <x:c r="V58" s="70"/>
      <x:c r="W58" s="70"/>
      <x:c r="X58" s="70"/>
      <x:c r="Y58" s="70"/>
      <x:c r="Z58" s="70"/>
    </x:row>
    <x:row r="59">
      <x:c r="A59" s="70"/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0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</x:row>
    <x:row r="60">
      <x:c r="A60" s="70"/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0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</x:row>
    <x:row r="61">
      <x:c r="A61" s="70"/>
      <x:c r="B61" s="70"/>
      <x:c r="C61" s="70"/>
      <x:c r="D61" s="70"/>
      <x:c r="E61" s="70"/>
      <x:c r="F61" s="70"/>
      <x:c r="G61" s="70"/>
      <x:c r="H61" s="70"/>
      <x:c r="I61" s="70"/>
      <x:c r="J61" s="70"/>
      <x:c r="K61" s="70"/>
      <x:c r="L61" s="70"/>
      <x:c r="M61" s="70"/>
      <x:c r="N61" s="70"/>
      <x:c r="O61" s="70"/>
      <x:c r="P61" s="70"/>
      <x:c r="Q61" s="70"/>
      <x:c r="R61" s="70"/>
      <x:c r="S61" s="70"/>
      <x:c r="T61" s="70"/>
      <x:c r="U61" s="70"/>
      <x:c r="V61" s="70"/>
      <x:c r="W61" s="70"/>
      <x:c r="X61" s="70"/>
      <x:c r="Y61" s="70"/>
      <x:c r="Z61" s="70"/>
    </x:row>
    <x:row r="62">
      <x:c r="A62" s="70"/>
      <x:c r="B62" s="70"/>
      <x:c r="C62" s="70"/>
      <x:c r="D62" s="70"/>
      <x:c r="E62" s="70"/>
      <x:c r="F62" s="70"/>
      <x:c r="G62" s="70"/>
      <x:c r="H62" s="70"/>
      <x:c r="I62" s="70"/>
      <x:c r="J62" s="70"/>
      <x:c r="K62" s="70"/>
      <x:c r="L62" s="70"/>
      <x:c r="M62" s="70"/>
      <x:c r="N62" s="70"/>
      <x:c r="O62" s="70"/>
      <x:c r="P62" s="70"/>
      <x:c r="Q62" s="70"/>
      <x:c r="R62" s="70"/>
      <x:c r="S62" s="70"/>
      <x:c r="T62" s="70"/>
      <x:c r="U62" s="70"/>
      <x:c r="V62" s="70"/>
      <x:c r="W62" s="70"/>
      <x:c r="X62" s="70"/>
      <x:c r="Y62" s="70"/>
      <x:c r="Z62" s="70"/>
    </x:row>
    <x:row r="63">
      <x:c r="A63" s="70"/>
      <x:c r="B63" s="70"/>
      <x:c r="C63" s="70"/>
      <x:c r="D63" s="70"/>
      <x:c r="E63" s="70"/>
      <x:c r="F63" s="70"/>
      <x:c r="G63" s="70"/>
      <x:c r="H63" s="70"/>
      <x:c r="I63" s="70"/>
      <x:c r="J63" s="70"/>
      <x:c r="K63" s="70"/>
      <x:c r="L63" s="70"/>
      <x:c r="M63" s="70"/>
      <x:c r="N63" s="70"/>
      <x:c r="O63" s="70"/>
      <x:c r="P63" s="70"/>
      <x:c r="Q63" s="70"/>
      <x:c r="R63" s="70"/>
      <x:c r="S63" s="70"/>
      <x:c r="T63" s="70"/>
      <x:c r="U63" s="70"/>
      <x:c r="V63" s="70"/>
      <x:c r="W63" s="70"/>
      <x:c r="X63" s="70"/>
      <x:c r="Y63" s="70"/>
      <x:c r="Z63" s="70"/>
    </x:row>
    <x:row r="64">
      <x:c r="A64" s="70"/>
      <x:c r="B64" s="70"/>
      <x:c r="C64" s="70"/>
      <x:c r="D64" s="70"/>
      <x:c r="E64" s="70"/>
      <x:c r="F64" s="70"/>
      <x:c r="G64" s="70"/>
      <x:c r="H64" s="70"/>
      <x:c r="I64" s="70"/>
      <x:c r="J64" s="70"/>
      <x:c r="K64" s="70"/>
      <x:c r="L64" s="70"/>
      <x:c r="M64" s="70"/>
      <x:c r="N64" s="70"/>
      <x:c r="O64" s="70"/>
      <x:c r="P64" s="70"/>
      <x:c r="Q64" s="70"/>
      <x:c r="R64" s="70"/>
      <x:c r="S64" s="70"/>
      <x:c r="T64" s="70"/>
      <x:c r="U64" s="70"/>
      <x:c r="V64" s="70"/>
      <x:c r="W64" s="70"/>
      <x:c r="X64" s="70"/>
      <x:c r="Y64" s="70"/>
      <x:c r="Z64" s="70"/>
    </x:row>
    <x:row r="65">
      <x:c r="A65" s="70"/>
      <x:c r="B65" s="70"/>
      <x:c r="C65" s="70"/>
      <x:c r="D65" s="70"/>
      <x:c r="E65" s="70"/>
      <x:c r="F65" s="70"/>
      <x:c r="G65" s="70"/>
      <x:c r="H65" s="70"/>
      <x:c r="I65" s="70"/>
      <x:c r="J65" s="70"/>
      <x:c r="K65" s="70"/>
      <x:c r="L65" s="70"/>
      <x:c r="M65" s="70"/>
      <x:c r="N65" s="70"/>
      <x:c r="O65" s="70"/>
      <x:c r="P65" s="70"/>
      <x:c r="Q65" s="70"/>
      <x:c r="R65" s="70"/>
      <x:c r="S65" s="70"/>
      <x:c r="T65" s="70"/>
      <x:c r="U65" s="70"/>
      <x:c r="V65" s="70"/>
      <x:c r="W65" s="70"/>
      <x:c r="X65" s="70"/>
      <x:c r="Y65" s="70"/>
      <x:c r="Z65" s="70"/>
    </x:row>
    <x:row r="66">
      <x:c r="A66" s="70"/>
      <x:c r="B66" s="70"/>
      <x:c r="C66" s="70"/>
      <x:c r="D66" s="70"/>
      <x:c r="E66" s="70"/>
      <x:c r="F66" s="70"/>
      <x:c r="G66" s="70"/>
      <x:c r="H66" s="70"/>
      <x:c r="I66" s="70"/>
      <x:c r="J66" s="70"/>
      <x:c r="K66" s="70"/>
      <x:c r="L66" s="70"/>
      <x:c r="M66" s="70"/>
      <x:c r="N66" s="70"/>
      <x:c r="O66" s="70"/>
      <x:c r="P66" s="70"/>
      <x:c r="Q66" s="70"/>
      <x:c r="R66" s="70"/>
      <x:c r="S66" s="70"/>
      <x:c r="T66" s="70"/>
      <x:c r="U66" s="70"/>
      <x:c r="V66" s="70"/>
      <x:c r="W66" s="70"/>
      <x:c r="X66" s="70"/>
      <x:c r="Y66" s="70"/>
      <x:c r="Z66" s="70"/>
    </x:row>
    <x:row r="67">
      <x:c r="A67" s="70"/>
      <x:c r="B67" s="70"/>
      <x:c r="C67" s="70"/>
      <x:c r="D67" s="70"/>
      <x:c r="E67" s="70"/>
      <x:c r="F67" s="70"/>
      <x:c r="G67" s="70"/>
      <x:c r="H67" s="70"/>
      <x:c r="I67" s="70"/>
      <x:c r="J67" s="70"/>
      <x:c r="K67" s="70"/>
      <x:c r="L67" s="70"/>
      <x:c r="M67" s="70"/>
      <x:c r="N67" s="70"/>
      <x:c r="O67" s="70"/>
      <x:c r="P67" s="70"/>
      <x:c r="Q67" s="70"/>
      <x:c r="R67" s="70"/>
      <x:c r="S67" s="70"/>
      <x:c r="T67" s="70"/>
      <x:c r="U67" s="70"/>
      <x:c r="V67" s="70"/>
      <x:c r="W67" s="70"/>
      <x:c r="X67" s="70"/>
      <x:c r="Y67" s="70"/>
      <x:c r="Z67" s="70"/>
    </x:row>
    <x:row r="68">
      <x:c r="A68" s="70"/>
      <x:c r="B68" s="70"/>
      <x:c r="C68" s="70"/>
      <x:c r="D68" s="70"/>
      <x:c r="E68" s="70"/>
      <x:c r="F68" s="70"/>
      <x:c r="G68" s="70"/>
      <x:c r="H68" s="70"/>
      <x:c r="I68" s="70"/>
      <x:c r="J68" s="70"/>
      <x:c r="K68" s="70"/>
      <x:c r="L68" s="70"/>
      <x:c r="M68" s="70"/>
      <x:c r="N68" s="70"/>
      <x:c r="O68" s="70"/>
      <x:c r="P68" s="70"/>
      <x:c r="Q68" s="70"/>
      <x:c r="R68" s="70"/>
      <x:c r="S68" s="70"/>
      <x:c r="T68" s="70"/>
      <x:c r="U68" s="70"/>
      <x:c r="V68" s="70"/>
      <x:c r="W68" s="70"/>
      <x:c r="X68" s="70"/>
      <x:c r="Y68" s="70"/>
      <x:c r="Z68" s="70"/>
    </x:row>
    <x:row r="69">
      <x:c r="A69" s="70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0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</x:row>
    <x:row r="70">
      <x:c r="A70" s="70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0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</x:row>
    <x:row r="71">
      <x:c r="A71" s="70"/>
      <x:c r="B71" s="70"/>
      <x:c r="C71" s="70"/>
      <x:c r="D71" s="70"/>
      <x:c r="E71" s="70"/>
      <x:c r="F71" s="70"/>
      <x:c r="G71" s="70"/>
      <x:c r="H71" s="70"/>
      <x:c r="I71" s="70"/>
      <x:c r="J71" s="70"/>
      <x:c r="K71" s="70"/>
      <x:c r="L71" s="70"/>
      <x:c r="M71" s="70"/>
      <x:c r="N71" s="70"/>
      <x:c r="O71" s="70"/>
      <x:c r="P71" s="70"/>
      <x:c r="Q71" s="70"/>
      <x:c r="R71" s="70"/>
      <x:c r="S71" s="70"/>
      <x:c r="T71" s="70"/>
      <x:c r="U71" s="70"/>
      <x:c r="V71" s="70"/>
      <x:c r="W71" s="70"/>
      <x:c r="X71" s="70"/>
      <x:c r="Y71" s="70"/>
      <x:c r="Z71" s="70"/>
    </x:row>
    <x:row r="72">
      <x:c r="A72" s="70"/>
      <x:c r="B72" s="70"/>
      <x:c r="C72" s="70"/>
      <x:c r="D72" s="70"/>
      <x:c r="E72" s="70"/>
      <x:c r="F72" s="70"/>
      <x:c r="G72" s="70"/>
      <x:c r="H72" s="70"/>
      <x:c r="I72" s="70"/>
      <x:c r="J72" s="70"/>
      <x:c r="K72" s="70"/>
      <x:c r="L72" s="70"/>
      <x:c r="M72" s="70"/>
      <x:c r="N72" s="70"/>
      <x:c r="O72" s="70"/>
      <x:c r="P72" s="70"/>
      <x:c r="Q72" s="70"/>
      <x:c r="R72" s="70"/>
      <x:c r="S72" s="70"/>
      <x:c r="T72" s="70"/>
      <x:c r="U72" s="70"/>
      <x:c r="V72" s="70"/>
      <x:c r="W72" s="70"/>
      <x:c r="X72" s="70"/>
      <x:c r="Y72" s="70"/>
      <x:c r="Z72" s="70"/>
    </x:row>
    <x:row r="73">
      <x:c r="A73" s="70"/>
      <x:c r="B73" s="70"/>
      <x:c r="C73" s="70"/>
      <x:c r="D73" s="70"/>
      <x:c r="E73" s="70"/>
      <x:c r="F73" s="70"/>
      <x:c r="G73" s="70"/>
      <x:c r="H73" s="70"/>
      <x:c r="I73" s="70"/>
      <x:c r="J73" s="70"/>
      <x:c r="K73" s="70"/>
      <x:c r="L73" s="70"/>
      <x:c r="M73" s="70"/>
      <x:c r="N73" s="70"/>
      <x:c r="O73" s="70"/>
      <x:c r="P73" s="70"/>
      <x:c r="Q73" s="70"/>
      <x:c r="R73" s="70"/>
      <x:c r="S73" s="70"/>
      <x:c r="T73" s="70"/>
      <x:c r="U73" s="70"/>
      <x:c r="V73" s="70"/>
      <x:c r="W73" s="70"/>
      <x:c r="X73" s="70"/>
      <x:c r="Y73" s="70"/>
      <x:c r="Z73" s="70"/>
    </x:row>
    <x:row r="74">
      <x:c r="A74" s="70"/>
      <x:c r="B74" s="70"/>
      <x:c r="C74" s="70"/>
      <x:c r="D74" s="70"/>
      <x:c r="E74" s="70"/>
      <x:c r="F74" s="70"/>
      <x:c r="G74" s="70"/>
      <x:c r="H74" s="70"/>
      <x:c r="I74" s="70"/>
      <x:c r="J74" s="70"/>
      <x:c r="K74" s="70"/>
      <x:c r="L74" s="70"/>
      <x:c r="M74" s="70"/>
      <x:c r="N74" s="70"/>
      <x:c r="O74" s="70"/>
      <x:c r="P74" s="70"/>
      <x:c r="Q74" s="70"/>
      <x:c r="R74" s="70"/>
      <x:c r="S74" s="70"/>
      <x:c r="T74" s="70"/>
      <x:c r="U74" s="70"/>
      <x:c r="V74" s="70"/>
      <x:c r="W74" s="70"/>
      <x:c r="X74" s="70"/>
      <x:c r="Y74" s="70"/>
      <x:c r="Z74" s="70"/>
    </x:row>
    <x:row r="75">
      <x:c r="A75" s="70"/>
      <x:c r="B75" s="70"/>
      <x:c r="C75" s="70"/>
      <x:c r="D75" s="70"/>
      <x:c r="E75" s="70"/>
      <x:c r="F75" s="70"/>
      <x:c r="G75" s="70"/>
      <x:c r="H75" s="70"/>
      <x:c r="I75" s="70"/>
      <x:c r="J75" s="70"/>
      <x:c r="K75" s="70"/>
      <x:c r="L75" s="70"/>
      <x:c r="M75" s="70"/>
      <x:c r="N75" s="70"/>
      <x:c r="O75" s="70"/>
      <x:c r="P75" s="70"/>
      <x:c r="Q75" s="70"/>
      <x:c r="R75" s="70"/>
      <x:c r="S75" s="70"/>
      <x:c r="T75" s="70"/>
      <x:c r="U75" s="70"/>
      <x:c r="V75" s="70"/>
      <x:c r="W75" s="70"/>
      <x:c r="X75" s="70"/>
      <x:c r="Y75" s="70"/>
      <x:c r="Z75" s="70"/>
    </x:row>
    <x:row r="76">
      <x:c r="A76" s="70"/>
      <x:c r="B76" s="70"/>
      <x:c r="C76" s="70"/>
      <x:c r="D76" s="70"/>
      <x:c r="E76" s="70"/>
      <x:c r="F76" s="70"/>
      <x:c r="G76" s="70"/>
      <x:c r="H76" s="70"/>
      <x:c r="I76" s="70"/>
      <x:c r="J76" s="70"/>
      <x:c r="K76" s="70"/>
      <x:c r="L76" s="70"/>
      <x:c r="M76" s="70"/>
      <x:c r="N76" s="70"/>
      <x:c r="O76" s="70"/>
      <x:c r="P76" s="70"/>
      <x:c r="Q76" s="70"/>
      <x:c r="R76" s="70"/>
      <x:c r="S76" s="70"/>
      <x:c r="T76" s="70"/>
      <x:c r="U76" s="70"/>
      <x:c r="V76" s="70"/>
      <x:c r="W76" s="70"/>
      <x:c r="X76" s="70"/>
      <x:c r="Y76" s="70"/>
      <x:c r="Z76" s="70"/>
    </x:row>
    <x:row r="77">
      <x:c r="A77" s="70"/>
      <x:c r="B77" s="70"/>
      <x:c r="C77" s="70"/>
      <x:c r="D77" s="70"/>
      <x:c r="E77" s="70"/>
      <x:c r="F77" s="70"/>
      <x:c r="G77" s="70"/>
      <x:c r="H77" s="70"/>
      <x:c r="I77" s="70"/>
      <x:c r="J77" s="70"/>
      <x:c r="K77" s="70"/>
      <x:c r="L77" s="70"/>
      <x:c r="M77" s="70"/>
      <x:c r="N77" s="70"/>
      <x:c r="O77" s="70"/>
      <x:c r="P77" s="70"/>
      <x:c r="Q77" s="70"/>
      <x:c r="R77" s="70"/>
      <x:c r="S77" s="70"/>
      <x:c r="T77" s="70"/>
      <x:c r="U77" s="70"/>
      <x:c r="V77" s="70"/>
      <x:c r="W77" s="70"/>
      <x:c r="X77" s="70"/>
      <x:c r="Y77" s="70"/>
      <x:c r="Z77" s="70"/>
    </x:row>
    <x:row r="78">
      <x:c r="A78" s="70"/>
      <x:c r="B78" s="70"/>
      <x:c r="C78" s="70"/>
      <x:c r="D78" s="70"/>
      <x:c r="E78" s="70"/>
      <x:c r="F78" s="70"/>
      <x:c r="G78" s="70"/>
      <x:c r="H78" s="70"/>
      <x:c r="I78" s="70"/>
      <x:c r="J78" s="70"/>
      <x:c r="K78" s="70"/>
      <x:c r="L78" s="70"/>
      <x:c r="M78" s="70"/>
      <x:c r="N78" s="70"/>
      <x:c r="O78" s="70"/>
      <x:c r="P78" s="70"/>
      <x:c r="Q78" s="70"/>
      <x:c r="R78" s="70"/>
      <x:c r="S78" s="70"/>
      <x:c r="T78" s="70"/>
      <x:c r="U78" s="70"/>
      <x:c r="V78" s="70"/>
      <x:c r="W78" s="70"/>
      <x:c r="X78" s="70"/>
      <x:c r="Y78" s="70"/>
      <x:c r="Z78" s="70"/>
    </x:row>
    <x:row r="79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  <x:c r="N79" s="70"/>
      <x:c r="O79" s="70"/>
      <x:c r="P79" s="70"/>
      <x:c r="Q79" s="70"/>
      <x:c r="R79" s="70"/>
      <x:c r="S79" s="70"/>
      <x:c r="T79" s="70"/>
      <x:c r="U79" s="70"/>
      <x:c r="V79" s="70"/>
      <x:c r="W79" s="70"/>
      <x:c r="X79" s="70"/>
      <x:c r="Y79" s="70"/>
      <x:c r="Z79" s="70"/>
    </x:row>
    <x:row r="80">
      <x:c r="A80" s="70"/>
      <x:c r="B80" s="70"/>
      <x:c r="C80" s="70"/>
      <x:c r="D80" s="70"/>
      <x:c r="E80" s="70"/>
      <x:c r="F80" s="70"/>
      <x:c r="G80" s="70"/>
      <x:c r="H80" s="70"/>
      <x:c r="I80" s="70"/>
      <x:c r="J80" s="70"/>
      <x:c r="K80" s="70"/>
      <x:c r="L80" s="70"/>
      <x:c r="M80" s="70"/>
      <x:c r="N80" s="70"/>
      <x:c r="O80" s="70"/>
      <x:c r="P80" s="70"/>
      <x:c r="Q80" s="70"/>
      <x:c r="R80" s="70"/>
      <x:c r="S80" s="70"/>
      <x:c r="T80" s="70"/>
      <x:c r="U80" s="70"/>
      <x:c r="V80" s="70"/>
      <x:c r="W80" s="70"/>
      <x:c r="X80" s="70"/>
      <x:c r="Y80" s="70"/>
      <x:c r="Z80" s="70"/>
    </x:row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8" customHeight="1">
      <x:c r="A1" s="60" t="str">
        <x:v>СЦЕНАРИИ: СПРОС, ЦЕНА, РЕКЛАМА, ВОЗВРАТЫ И СРОК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  <x:c r="P1" s="70"/>
      <x:c r="Q1" s="70"/>
      <x:c r="R1" s="70"/>
      <x:c r="S1" s="70"/>
      <x:c r="T1" s="70"/>
      <x:c r="U1" s="70"/>
      <x:c r="V1" s="70"/>
      <x:c r="W1" s="70"/>
      <x:c r="X1" s="70"/>
      <x:c r="Y1" s="70"/>
      <x:c r="Z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  <x:c r="T2" s="70"/>
      <x:c r="U2" s="70"/>
      <x:c r="V2" s="70"/>
      <x:c r="W2" s="70"/>
      <x:c r="X2" s="70"/>
      <x:c r="Y2" s="70"/>
      <x:c r="Z2" s="70"/>
    </x:row>
    <x:row r="3">
      <x:c r="A3" s="64" t="str">
        <x:v>Сценарий</x:v>
      </x:c>
      <x:c r="B3" s="64" t="str">
        <x:v>Цена, % к базе</x:v>
      </x:c>
      <x:c r="C3" s="64" t="str">
        <x:v>Продажи, % к базе</x:v>
      </x:c>
      <x:c r="D3" s="64" t="str">
        <x:v>Реклама</x:v>
      </x:c>
      <x:c r="E3" s="64" t="str">
        <x:v>Возвраты</x:v>
      </x:c>
      <x:c r="F3" s="64" t="str">
        <x:v>Срок поставки, дней</x:v>
      </x:c>
      <x:c r="G3" s="64" t="str">
        <x:v>Цена, ₽</x:v>
      </x:c>
      <x:c r="H3" s="64" t="str">
        <x:v>Продажи, шт.</x:v>
      </x:c>
      <x:c r="I3" s="64" t="str">
        <x:v>Вклад/шт., ₽</x:v>
      </x:c>
      <x:c r="J3" s="64" t="str">
        <x:v>Результат/мес., ₽</x:v>
      </x:c>
      <x:c r="K3" s="64" t="str">
        <x:v>Запас, мес.</x:v>
      </x:c>
      <x:c r="L3" s="64" t="str">
        <x:v>Точка повторного заказа, шт.</x:v>
      </x:c>
      <x:c r="M3" s="70"/>
      <x:c r="N3" s="70"/>
      <x:c r="O3" s="70"/>
      <x:c r="P3" s="70"/>
      <x:c r="Q3" s="70"/>
      <x:c r="R3" s="70"/>
      <x:c r="S3" s="70"/>
      <x:c r="T3" s="70"/>
      <x:c r="U3" s="70"/>
      <x:c r="V3" s="70"/>
      <x:c r="W3" s="70"/>
      <x:c r="X3" s="70"/>
      <x:c r="Y3" s="70"/>
      <x:c r="Z3" s="70"/>
    </x:row>
    <x:row r="4">
      <x:c r="A4" s="72" t="str">
        <x:v>БАЗОВЫЙ</x:v>
      </x:c>
      <x:c r="B4" s="81" t="n">
        <x:v>0</x:v>
      </x:c>
      <x:c r="C4" s="81" t="n">
        <x:v>0</x:v>
      </x:c>
      <x:c r="D4" s="81" t="n">
        <x:v>0.12</x:v>
      </x:c>
      <x:c r="E4" s="81" t="n">
        <x:v>0.04</x:v>
      </x:c>
      <x:c r="F4" s="80" t="n">
        <x:v>30</x:v>
      </x:c>
      <x:c r="G4" s="143" t="n">
        <x:f>'Вводные'!$B$4*(1+B4)</x:f>
        <x:v>1490</x:v>
      </x:c>
      <x:c r="H4" s="143" t="n">
        <x:f>'Вводные'!$B$5*(1+C4)</x:f>
        <x:v>500</x:v>
      </x:c>
      <x:c r="I4" s="143" t="n">
        <x:f>G4-'Вводные'!$B$6-'Вводные'!$B$7-'Вводные'!$B$8-'Вводные'!$B$9-G4*'Вводные'!$B$10-'Вводные'!$B$11-G4*D4-G4*E4-G4*'Вводные'!$B$14</x:f>
        <x:v>269</x:v>
      </x:c>
      <x:c r="J4" s="143" t="n">
        <x:f>I4*H4-'Вводные'!$B$15</x:f>
        <x:v>64500</x:v>
      </x:c>
      <x:c r="K4" s="168" t="n">
        <x:f>IFERROR('MOQ_и_запас'!$B$7/H4,0)</x:f>
        <x:v>2</x:v>
      </x:c>
      <x:c r="L4" s="149" t="n">
        <x:f>ROUNDUP(H4/30*(F4+'Вводные'!$B$21),0)</x:f>
        <x:v>750</x:v>
      </x:c>
      <x:c r="M4" s="70"/>
      <x:c r="N4" s="70"/>
      <x:c r="O4" s="70"/>
      <x:c r="P4" s="70"/>
      <x:c r="Q4" s="70"/>
      <x:c r="R4" s="70"/>
      <x:c r="S4" s="70"/>
      <x:c r="T4" s="70"/>
      <x:c r="U4" s="70"/>
      <x:c r="V4" s="70"/>
      <x:c r="W4" s="70"/>
      <x:c r="X4" s="70"/>
      <x:c r="Y4" s="70"/>
      <x:c r="Z4" s="70"/>
    </x:row>
    <x:row r="5">
      <x:c r="A5" s="72" t="str">
        <x:v>СЛАБЫЙ</x:v>
      </x:c>
      <x:c r="B5" s="81" t="n">
        <x:v>-0.05</x:v>
      </x:c>
      <x:c r="C5" s="81" t="n">
        <x:v>-0.25</x:v>
      </x:c>
      <x:c r="D5" s="81" t="n">
        <x:v>0.15</x:v>
      </x:c>
      <x:c r="E5" s="81" t="n">
        <x:v>0.05</x:v>
      </x:c>
      <x:c r="F5" s="80" t="n">
        <x:v>45</x:v>
      </x:c>
      <x:c r="G5" s="143" t="n">
        <x:f>'Вводные'!$B$4*(1+B5)</x:f>
        <x:v>1415.5</x:v>
      </x:c>
      <x:c r="H5" s="143" t="n">
        <x:f>'Вводные'!$B$5*(1+C5)</x:f>
        <x:v>375</x:v>
      </x:c>
      <x:c r="I5" s="143" t="n">
        <x:f>G5-'Вводные'!$B$6-'Вводные'!$B$7-'Вводные'!$B$8-'Вводные'!$B$9-G5*'Вводные'!$B$10-'Вводные'!$B$11-G5*D5-G5*E5-G5*'Вводные'!$B$14</x:f>
        <x:v>167.68000000000006</x:v>
      </x:c>
      <x:c r="J5" s="143" t="n">
        <x:f>I5*H5-'Вводные'!$B$15</x:f>
        <x:v>-7119.999999999978</x:v>
      </x:c>
      <x:c r="K5" s="168" t="n">
        <x:f>IFERROR('MOQ_и_запас'!$B$7/H5,0)</x:f>
        <x:v>2.6666666666666665</x:v>
      </x:c>
      <x:c r="L5" s="149" t="n">
        <x:f>ROUNDUP(H5/30*(F5+'Вводные'!$B$21),0)</x:f>
        <x:v>750</x:v>
      </x:c>
      <x:c r="M5" s="70"/>
      <x:c r="N5" s="70"/>
      <x:c r="O5" s="70"/>
      <x:c r="P5" s="70"/>
      <x:c r="Q5" s="70"/>
      <x:c r="R5" s="70"/>
      <x:c r="S5" s="70"/>
      <x:c r="T5" s="70"/>
      <x:c r="U5" s="70"/>
      <x:c r="V5" s="70"/>
      <x:c r="W5" s="70"/>
      <x:c r="X5" s="70"/>
      <x:c r="Y5" s="70"/>
      <x:c r="Z5" s="70"/>
    </x:row>
    <x:row r="6">
      <x:c r="A6" s="72" t="str">
        <x:v>СТРЕСС</x:v>
      </x:c>
      <x:c r="B6" s="81" t="n">
        <x:v>-0.1</x:v>
      </x:c>
      <x:c r="C6" s="81" t="n">
        <x:v>-0.4</x:v>
      </x:c>
      <x:c r="D6" s="81" t="n">
        <x:v>0.18</x:v>
      </x:c>
      <x:c r="E6" s="81" t="n">
        <x:v>0.08</x:v>
      </x:c>
      <x:c r="F6" s="80" t="n">
        <x:v>60</x:v>
      </x:c>
      <x:c r="G6" s="143" t="n">
        <x:f>'Вводные'!$B$4*(1+B6)</x:f>
        <x:v>1341</x:v>
      </x:c>
      <x:c r="H6" s="143" t="n">
        <x:f>'Вводные'!$B$5*(1+C6)</x:f>
        <x:v>300</x:v>
      </x:c>
      <x:c r="I6" s="143" t="n">
        <x:f>G6-'Вводные'!$B$6-'Вводные'!$B$7-'Вводные'!$B$8-'Вводные'!$B$9-G6*'Вводные'!$B$10-'Вводные'!$B$11-G6*D6-G6*E6-G6*'Вводные'!$B$14</x:f>
        <x:v>45.500000000000014</x:v>
      </x:c>
      <x:c r="J6" s="143" t="n">
        <x:f>I6*H6-'Вводные'!$B$15</x:f>
        <x:v>-56350</x:v>
      </x:c>
      <x:c r="K6" s="168" t="n">
        <x:f>IFERROR('MOQ_и_запас'!$B$7/H6,0)</x:f>
        <x:v>3.3333333333333335</x:v>
      </x:c>
      <x:c r="L6" s="149" t="n">
        <x:f>ROUNDUP(H6/30*(F6+'Вводные'!$B$21),0)</x:f>
        <x:v>750</x:v>
      </x:c>
      <x:c r="M6" s="70"/>
      <x:c r="N6" s="70"/>
      <x:c r="O6" s="70"/>
      <x:c r="P6" s="70"/>
      <x:c r="Q6" s="70"/>
      <x:c r="R6" s="70"/>
      <x:c r="S6" s="70"/>
      <x:c r="T6" s="70"/>
      <x:c r="U6" s="70"/>
      <x:c r="V6" s="70"/>
      <x:c r="W6" s="70"/>
      <x:c r="X6" s="70"/>
      <x:c r="Y6" s="70"/>
      <x:c r="Z6" s="70"/>
    </x:row>
    <x:row r="7">
      <x:c r="A7" s="72" t="str">
        <x:v>СИЛЬНЫЙ</x:v>
      </x:c>
      <x:c r="B7" s="81" t="n">
        <x:v>0.05</x:v>
      </x:c>
      <x:c r="C7" s="81" t="n">
        <x:v>0.4</x:v>
      </x:c>
      <x:c r="D7" s="81" t="n">
        <x:v>0.1</x:v>
      </x:c>
      <x:c r="E7" s="81" t="n">
        <x:v>0.03</x:v>
      </x:c>
      <x:c r="F7" s="80" t="n">
        <x:v>25</x:v>
      </x:c>
      <x:c r="G7" s="143" t="n">
        <x:f>'Вводные'!$B$4*(1+B7)</x:f>
        <x:v>1564.5</x:v>
      </x:c>
      <x:c r="H7" s="143" t="n">
        <x:f>'Вводные'!$B$5*(1+C7)</x:f>
        <x:v>700</x:v>
      </x:c>
      <x:c r="I7" s="143" t="n">
        <x:f>G7-'Вводные'!$B$6-'Вводные'!$B$7-'Вводные'!$B$8-'Вводные'!$B$9-G7*'Вводные'!$B$10-'Вводные'!$B$11-G7*D7-G7*E7-G7*'Вводные'!$B$14</x:f>
        <x:v>360.63499999999993</x:v>
      </x:c>
      <x:c r="J7" s="143" t="n">
        <x:f>I7*H7-'Вводные'!$B$15</x:f>
        <x:v>182444.49999999994</x:v>
      </x:c>
      <x:c r="K7" s="168" t="n">
        <x:f>IFERROR('MOQ_и_запас'!$B$7/H7,0)</x:f>
        <x:v>1.4285714285714286</x:v>
      </x:c>
      <x:c r="L7" s="149" t="n">
        <x:f>ROUNDUP(H7/30*(F7+'Вводные'!$B$21),0)</x:f>
        <x:v>934</x:v>
      </x:c>
      <x:c r="M7" s="70"/>
      <x:c r="N7" s="70"/>
      <x:c r="O7" s="70"/>
      <x:c r="P7" s="70"/>
      <x:c r="Q7" s="70"/>
      <x:c r="R7" s="70"/>
      <x:c r="S7" s="70"/>
      <x:c r="T7" s="70"/>
      <x:c r="U7" s="70"/>
      <x:c r="V7" s="70"/>
      <x:c r="W7" s="70"/>
      <x:c r="X7" s="70"/>
      <x:c r="Y7" s="70"/>
      <x:c r="Z7" s="70"/>
    </x:row>
    <x:row r="8">
      <x:c r="A8" s="70"/>
      <x:c r="B8" s="70"/>
      <x:c r="C8" s="70"/>
      <x:c r="D8" s="70"/>
      <x:c r="E8" s="70"/>
      <x:c r="F8" s="70"/>
      <x:c r="G8" s="70"/>
      <x:c r="H8" s="70"/>
      <x:c r="I8" s="70"/>
      <x:c r="J8" s="70"/>
      <x:c r="K8" s="70"/>
      <x:c r="L8" s="70"/>
      <x:c r="M8" s="70"/>
      <x:c r="N8" s="70"/>
      <x:c r="O8" s="70"/>
      <x:c r="P8" s="70"/>
      <x:c r="Q8" s="70"/>
      <x:c r="R8" s="70"/>
      <x:c r="S8" s="70"/>
      <x:c r="T8" s="70"/>
      <x:c r="U8" s="70"/>
      <x:c r="V8" s="70"/>
      <x:c r="W8" s="70"/>
      <x:c r="X8" s="70"/>
      <x:c r="Y8" s="70"/>
      <x:c r="Z8" s="70"/>
    </x:row>
    <x:row r="9">
      <x:c r="A9" s="70"/>
      <x:c r="B9" s="70"/>
      <x:c r="C9" s="70"/>
      <x:c r="D9" s="70"/>
      <x:c r="E9" s="70"/>
      <x:c r="F9" s="70"/>
      <x:c r="G9" s="70"/>
      <x:c r="H9" s="70"/>
      <x:c r="I9" s="70"/>
      <x:c r="J9" s="70"/>
      <x:c r="K9" s="70"/>
      <x:c r="L9" s="70"/>
      <x:c r="M9" s="70"/>
      <x:c r="N9" s="70"/>
      <x:c r="O9" s="70"/>
      <x:c r="P9" s="70"/>
      <x:c r="Q9" s="70"/>
      <x:c r="R9" s="70"/>
      <x:c r="S9" s="70"/>
      <x:c r="T9" s="70"/>
      <x:c r="U9" s="70"/>
      <x:c r="V9" s="70"/>
      <x:c r="W9" s="70"/>
      <x:c r="X9" s="70"/>
      <x:c r="Y9" s="70"/>
      <x:c r="Z9" s="70"/>
    </x:row>
    <x:row r="10" ht="22" customHeight="1">
      <x:c r="A10" s="120" t="str">
        <x:v>ЧУВСТВИТЕЛЬНОСТЬ: РЕЗУЛЬТАТ/МЕС. ПРИ РАЗНОЙ ЦЕНЕ И ПРОДАЖАХ</x:v>
      </x:c>
      <x:c r="B10" s="120" t="str">
        <x:v>ЧУВСТВИТЕЛЬНОСТЬ: РЕЗУЛЬТАТ/МЕС. ПРИ РАЗНОЙ ЦЕНЕ И ПРОДАЖАХ</x:v>
      </x:c>
      <x:c r="C10" s="120" t="str">
        <x:v>ЧУВСТВИТЕЛЬНОСТЬ: РЕЗУЛЬТАТ/МЕС. ПРИ РАЗНОЙ ЦЕНЕ И ПРОДАЖАХ</x:v>
      </x:c>
      <x:c r="D10" s="120" t="str">
        <x:v>ЧУВСТВИТЕЛЬНОСТЬ: РЕЗУЛЬТАТ/МЕС. ПРИ РАЗНОЙ ЦЕНЕ И ПРОДАЖАХ</x:v>
      </x:c>
      <x:c r="E10" s="120" t="str">
        <x:v>ЧУВСТВИТЕЛЬНОСТЬ: РЕЗУЛЬТАТ/МЕС. ПРИ РАЗНОЙ ЦЕНЕ И ПРОДАЖАХ</x:v>
      </x:c>
      <x:c r="F10" s="120" t="str">
        <x:v>ЧУВСТВИТЕЛЬНОСТЬ: РЕЗУЛЬТАТ/МЕС. ПРИ РАЗНОЙ ЦЕНЕ И ПРОДАЖАХ</x:v>
      </x:c>
      <x:c r="G10" s="70"/>
      <x:c r="H10" s="70"/>
      <x:c r="I10" s="70"/>
      <x:c r="J10" s="70"/>
      <x:c r="K10" s="70"/>
      <x:c r="L10" s="70"/>
      <x:c r="M10" s="70"/>
      <x:c r="N10" s="70"/>
      <x:c r="O10" s="70"/>
      <x:c r="P10" s="70"/>
      <x:c r="Q10" s="70"/>
      <x:c r="R10" s="70"/>
      <x:c r="S10" s="70"/>
      <x:c r="T10" s="70"/>
      <x:c r="U10" s="70"/>
      <x:c r="V10" s="70"/>
      <x:c r="W10" s="70"/>
      <x:c r="X10" s="70"/>
      <x:c r="Y10" s="70"/>
      <x:c r="Z10" s="70"/>
    </x:row>
    <x:row r="11">
      <x:c r="A11" s="64" t="str">
        <x:v>Продажи \ Цена</x:v>
      </x:c>
      <x:c r="B11" s="111" t="n">
        <x:v>0.9</x:v>
      </x:c>
      <x:c r="C11" s="111" t="n">
        <x:v>0.95</x:v>
      </x:c>
      <x:c r="D11" s="111" t="n">
        <x:v>1</x:v>
      </x:c>
      <x:c r="E11" s="111" t="n">
        <x:v>1.05</x:v>
      </x:c>
      <x:c r="F11" s="111" t="n">
        <x:v>1.1</x:v>
      </x:c>
      <x:c r="G11" s="70"/>
      <x:c r="H11" s="70"/>
      <x:c r="I11" s="70"/>
      <x:c r="J11" s="70"/>
      <x:c r="K11" s="70"/>
      <x:c r="L11" s="70"/>
      <x:c r="M11" s="70"/>
      <x:c r="N11" s="70"/>
      <x:c r="O11" s="70"/>
      <x:c r="P11" s="70"/>
      <x:c r="Q11" s="70"/>
      <x:c r="R11" s="70"/>
      <x:c r="S11" s="70"/>
      <x:c r="T11" s="70"/>
      <x:c r="U11" s="70"/>
      <x:c r="V11" s="70"/>
      <x:c r="W11" s="70"/>
      <x:c r="X11" s="70"/>
      <x:c r="Y11" s="70"/>
      <x:c r="Z11" s="70"/>
    </x:row>
    <x:row r="12">
      <x:c r="A12" s="72" t="n">
        <x:v>300</x:v>
      </x:c>
      <x:c r="B12" s="154" t="n">
        <x:f>((('Вводные'!$B$4*B$11)-'Вводные'!$B$6-'Вводные'!$B$7-'Вводные'!$B$8-'Вводные'!$B$9-('Вводные'!$B$4*B$11)*'Вводные'!$B$10-'Вводные'!$B$11-('Вводные'!$B$4*B$11)*'Вводные'!$B$12-('Вводные'!$B$4*B$11)*'Вводные'!$B$13-('Вводные'!$B$4*B$11)*'Вводные'!$B$14)*$A12)-'Вводные'!$B$15</x:f>
        <x:v>-16119.999999999978</x:v>
      </x:c>
      <x:c r="C12" s="154" t="n">
        <x:f>((('Вводные'!$B$4*C$11)-'Вводные'!$B$6-'Вводные'!$B$7-'Вводные'!$B$8-'Вводные'!$B$9-('Вводные'!$B$4*C$11)*'Вводные'!$B$10-'Вводные'!$B$11-('Вводные'!$B$4*C$11)*'Вводные'!$B$12-('Вводные'!$B$4*C$11)*'Вводные'!$B$13-('Вводные'!$B$4*C$11)*'Вводные'!$B$14)*$A12)-'Вводные'!$B$15</x:f>
        <x:v>-2710</x:v>
      </x:c>
      <x:c r="D12" s="154" t="n">
        <x:f>((('Вводные'!$B$4*D$11)-'Вводные'!$B$6-'Вводные'!$B$7-'Вводные'!$B$8-'Вводные'!$B$9-('Вводные'!$B$4*D$11)*'Вводные'!$B$10-'Вводные'!$B$11-('Вводные'!$B$4*D$11)*'Вводные'!$B$12-('Вводные'!$B$4*D$11)*'Вводные'!$B$13-('Вводные'!$B$4*D$11)*'Вводные'!$B$14)*$A12)-'Вводные'!$B$15</x:f>
        <x:v>10700</x:v>
      </x:c>
      <x:c r="E12" s="154" t="n">
        <x:f>((('Вводные'!$B$4*E$11)-'Вводные'!$B$6-'Вводные'!$B$7-'Вводные'!$B$8-'Вводные'!$B$9-('Вводные'!$B$4*E$11)*'Вводные'!$B$10-'Вводные'!$B$11-('Вводные'!$B$4*E$11)*'Вводные'!$B$12-('Вводные'!$B$4*E$11)*'Вводные'!$B$13-('Вводные'!$B$4*E$11)*'Вводные'!$B$14)*$A12)-'Вводные'!$B$15</x:f>
        <x:v>24110</x:v>
      </x:c>
      <x:c r="F12" s="154" t="n">
        <x:f>((('Вводные'!$B$4*F$11)-'Вводные'!$B$6-'Вводные'!$B$7-'Вводные'!$B$8-'Вводные'!$B$9-('Вводные'!$B$4*F$11)*'Вводные'!$B$10-'Вводные'!$B$11-('Вводные'!$B$4*F$11)*'Вводные'!$B$12-('Вводные'!$B$4*F$11)*'Вводные'!$B$13-('Вводные'!$B$4*F$11)*'Вводные'!$B$14)*$A12)-'Вводные'!$B$15</x:f>
        <x:v>37520.00000000006</x:v>
      </x:c>
      <x:c r="G12" s="70"/>
      <x:c r="H12" s="70"/>
      <x:c r="I12" s="70"/>
      <x:c r="J12" s="70"/>
      <x:c r="K12" s="70"/>
      <x:c r="L12" s="70"/>
      <x:c r="M12" s="70"/>
      <x:c r="N12" s="70"/>
      <x:c r="O12" s="70"/>
      <x:c r="P12" s="70"/>
      <x:c r="Q12" s="70"/>
      <x:c r="R12" s="70"/>
      <x:c r="S12" s="70"/>
      <x:c r="T12" s="70"/>
      <x:c r="U12" s="70"/>
      <x:c r="V12" s="70"/>
      <x:c r="W12" s="70"/>
      <x:c r="X12" s="70"/>
      <x:c r="Y12" s="70"/>
      <x:c r="Z12" s="70"/>
    </x:row>
    <x:row r="13">
      <x:c r="A13" s="72" t="n">
        <x:v>400</x:v>
      </x:c>
      <x:c r="B13" s="154" t="n">
        <x:f>((('Вводные'!$B$4*B$11)-'Вводные'!$B$6-'Вводные'!$B$7-'Вводные'!$B$8-'Вводные'!$B$9-('Вводные'!$B$4*B$11)*'Вводные'!$B$10-'Вводные'!$B$11-('Вводные'!$B$4*B$11)*'Вводные'!$B$12-('Вводные'!$B$4*B$11)*'Вводные'!$B$13-('Вводные'!$B$4*B$11)*'Вводные'!$B$14)*$A13)-'Вводные'!$B$15</x:f>
        <x:v>1840.000000000029</x:v>
      </x:c>
      <x:c r="C13" s="154" t="n">
        <x:f>((('Вводные'!$B$4*C$11)-'Вводные'!$B$6-'Вводные'!$B$7-'Вводные'!$B$8-'Вводные'!$B$9-('Вводные'!$B$4*C$11)*'Вводные'!$B$10-'Вводные'!$B$11-('Вводные'!$B$4*C$11)*'Вводные'!$B$12-('Вводные'!$B$4*C$11)*'Вводные'!$B$13-('Вводные'!$B$4*C$11)*'Вводные'!$B$14)*$A13)-'Вводные'!$B$15</x:f>
        <x:v>19720</x:v>
      </x:c>
      <x:c r="D13" s="154" t="n">
        <x:f>((('Вводные'!$B$4*D$11)-'Вводные'!$B$6-'Вводные'!$B$7-'Вводные'!$B$8-'Вводные'!$B$9-('Вводные'!$B$4*D$11)*'Вводные'!$B$10-'Вводные'!$B$11-('Вводные'!$B$4*D$11)*'Вводные'!$B$12-('Вводные'!$B$4*D$11)*'Вводные'!$B$13-('Вводные'!$B$4*D$11)*'Вводные'!$B$14)*$A13)-'Вводные'!$B$15</x:f>
        <x:v>37600</x:v>
      </x:c>
      <x:c r="E13" s="154" t="n">
        <x:f>((('Вводные'!$B$4*E$11)-'Вводные'!$B$6-'Вводные'!$B$7-'Вводные'!$B$8-'Вводные'!$B$9-('Вводные'!$B$4*E$11)*'Вводные'!$B$10-'Вводные'!$B$11-('Вводные'!$B$4*E$11)*'Вводные'!$B$12-('Вводные'!$B$4*E$11)*'Вводные'!$B$13-('Вводные'!$B$4*E$11)*'Вводные'!$B$14)*$A13)-'Вводные'!$B$15</x:f>
        <x:v>55480</x:v>
      </x:c>
      <x:c r="F13" s="154" t="n">
        <x:f>((('Вводные'!$B$4*F$11)-'Вводные'!$B$6-'Вводные'!$B$7-'Вводные'!$B$8-'Вводные'!$B$9-('Вводные'!$B$4*F$11)*'Вводные'!$B$10-'Вводные'!$B$11-('Вводные'!$B$4*F$11)*'Вводные'!$B$12-('Вводные'!$B$4*F$11)*'Вводные'!$B$13-('Вводные'!$B$4*F$11)*'Вводные'!$B$14)*$A13)-'Вводные'!$B$15</x:f>
        <x:v>73360.00000000009</x:v>
      </x:c>
      <x:c r="G13" s="70"/>
      <x:c r="H13" s="70"/>
      <x:c r="I13" s="70"/>
      <x:c r="J13" s="70"/>
      <x:c r="K13" s="70"/>
      <x:c r="L13" s="70"/>
      <x:c r="M13" s="70"/>
      <x:c r="N13" s="70"/>
      <x:c r="O13" s="70"/>
      <x:c r="P13" s="70"/>
      <x:c r="Q13" s="70"/>
      <x:c r="R13" s="70"/>
      <x:c r="S13" s="70"/>
      <x:c r="T13" s="70"/>
      <x:c r="U13" s="70"/>
      <x:c r="V13" s="70"/>
      <x:c r="W13" s="70"/>
      <x:c r="X13" s="70"/>
      <x:c r="Y13" s="70"/>
      <x:c r="Z13" s="70"/>
    </x:row>
    <x:row r="14">
      <x:c r="A14" s="72" t="n">
        <x:v>500</x:v>
      </x:c>
      <x:c r="B14" s="154" t="n">
        <x:f>((('Вводные'!$B$4*B$11)-'Вводные'!$B$6-'Вводные'!$B$7-'Вводные'!$B$8-'Вводные'!$B$9-('Вводные'!$B$4*B$11)*'Вводные'!$B$10-'Вводные'!$B$11-('Вводные'!$B$4*B$11)*'Вводные'!$B$12-('Вводные'!$B$4*B$11)*'Вводные'!$B$13-('Вводные'!$B$4*B$11)*'Вводные'!$B$14)*$A14)-'Вводные'!$B$15</x:f>
        <x:v>19800.000000000044</x:v>
      </x:c>
      <x:c r="C14" s="154" t="n">
        <x:f>((('Вводные'!$B$4*C$11)-'Вводные'!$B$6-'Вводные'!$B$7-'Вводные'!$B$8-'Вводные'!$B$9-('Вводные'!$B$4*C$11)*'Вводные'!$B$10-'Вводные'!$B$11-('Вводные'!$B$4*C$11)*'Вводные'!$B$12-('Вводные'!$B$4*C$11)*'Вводные'!$B$13-('Вводные'!$B$4*C$11)*'Вводные'!$B$14)*$A14)-'Вводные'!$B$15</x:f>
        <x:v>42150</x:v>
      </x:c>
      <x:c r="D14" s="154" t="n">
        <x:f>((('Вводные'!$B$4*D$11)-'Вводные'!$B$6-'Вводные'!$B$7-'Вводные'!$B$8-'Вводные'!$B$9-('Вводные'!$B$4*D$11)*'Вводные'!$B$10-'Вводные'!$B$11-('Вводные'!$B$4*D$11)*'Вводные'!$B$12-('Вводные'!$B$4*D$11)*'Вводные'!$B$13-('Вводные'!$B$4*D$11)*'Вводные'!$B$14)*$A14)-'Вводные'!$B$15</x:f>
        <x:v>64500</x:v>
      </x:c>
      <x:c r="E14" s="154" t="n">
        <x:f>((('Вводные'!$B$4*E$11)-'Вводные'!$B$6-'Вводные'!$B$7-'Вводные'!$B$8-'Вводные'!$B$9-('Вводные'!$B$4*E$11)*'Вводные'!$B$10-'Вводные'!$B$11-('Вводные'!$B$4*E$11)*'Вводные'!$B$12-('Вводные'!$B$4*E$11)*'Вводные'!$B$13-('Вводные'!$B$4*E$11)*'Вводные'!$B$14)*$A14)-'Вводные'!$B$15</x:f>
        <x:v>86850</x:v>
      </x:c>
      <x:c r="F14" s="154" t="n">
        <x:f>((('Вводные'!$B$4*F$11)-'Вводные'!$B$6-'Вводные'!$B$7-'Вводные'!$B$8-'Вводные'!$B$9-('Вводные'!$B$4*F$11)*'Вводные'!$B$10-'Вводные'!$B$11-('Вводные'!$B$4*F$11)*'Вводные'!$B$12-('Вводные'!$B$4*F$11)*'Вводные'!$B$13-('Вводные'!$B$4*F$11)*'Вводные'!$B$14)*$A14)-'Вводные'!$B$15</x:f>
        <x:v>109200.00000000012</x:v>
      </x:c>
      <x:c r="G14" s="70"/>
      <x:c r="H14" s="70"/>
      <x:c r="I14" s="70"/>
      <x:c r="J14" s="70"/>
      <x:c r="K14" s="70"/>
      <x:c r="L14" s="70"/>
      <x:c r="M14" s="70"/>
      <x:c r="N14" s="70"/>
      <x:c r="O14" s="70"/>
      <x:c r="P14" s="70"/>
      <x:c r="Q14" s="70"/>
      <x:c r="R14" s="70"/>
      <x:c r="S14" s="70"/>
      <x:c r="T14" s="70"/>
      <x:c r="U14" s="70"/>
      <x:c r="V14" s="70"/>
      <x:c r="W14" s="70"/>
      <x:c r="X14" s="70"/>
      <x:c r="Y14" s="70"/>
      <x:c r="Z14" s="70"/>
    </x:row>
    <x:row r="15">
      <x:c r="A15" s="72" t="n">
        <x:v>600</x:v>
      </x:c>
      <x:c r="B15" s="154" t="n">
        <x:f>((('Вводные'!$B$4*B$11)-'Вводные'!$B$6-'Вводные'!$B$7-'Вводные'!$B$8-'Вводные'!$B$9-('Вводные'!$B$4*B$11)*'Вводные'!$B$10-'Вводные'!$B$11-('Вводные'!$B$4*B$11)*'Вводные'!$B$12-('Вводные'!$B$4*B$11)*'Вводные'!$B$13-('Вводные'!$B$4*B$11)*'Вводные'!$B$14)*$A15)-'Вводные'!$B$15</x:f>
        <x:v>37760.000000000044</x:v>
      </x:c>
      <x:c r="C15" s="154" t="n">
        <x:f>((('Вводные'!$B$4*C$11)-'Вводные'!$B$6-'Вводные'!$B$7-'Вводные'!$B$8-'Вводные'!$B$9-('Вводные'!$B$4*C$11)*'Вводные'!$B$10-'Вводные'!$B$11-('Вводные'!$B$4*C$11)*'Вводные'!$B$12-('Вводные'!$B$4*C$11)*'Вводные'!$B$13-('Вводные'!$B$4*C$11)*'Вводные'!$B$14)*$A15)-'Вводные'!$B$15</x:f>
        <x:v>64580</x:v>
      </x:c>
      <x:c r="D15" s="154" t="n">
        <x:f>((('Вводные'!$B$4*D$11)-'Вводные'!$B$6-'Вводные'!$B$7-'Вводные'!$B$8-'Вводные'!$B$9-('Вводные'!$B$4*D$11)*'Вводные'!$B$10-'Вводные'!$B$11-('Вводные'!$B$4*D$11)*'Вводные'!$B$12-('Вводные'!$B$4*D$11)*'Вводные'!$B$13-('Вводные'!$B$4*D$11)*'Вводные'!$B$14)*$A15)-'Вводные'!$B$15</x:f>
        <x:v>91400</x:v>
      </x:c>
      <x:c r="E15" s="154" t="n">
        <x:f>((('Вводные'!$B$4*E$11)-'Вводные'!$B$6-'Вводные'!$B$7-'Вводные'!$B$8-'Вводные'!$B$9-('Вводные'!$B$4*E$11)*'Вводные'!$B$10-'Вводные'!$B$11-('Вводные'!$B$4*E$11)*'Вводные'!$B$12-('Вводные'!$B$4*E$11)*'Вводные'!$B$13-('Вводные'!$B$4*E$11)*'Вводные'!$B$14)*$A15)-'Вводные'!$B$15</x:f>
        <x:v>118220</x:v>
      </x:c>
      <x:c r="F15" s="154" t="n">
        <x:f>((('Вводные'!$B$4*F$11)-'Вводные'!$B$6-'Вводные'!$B$7-'Вводные'!$B$8-'Вводные'!$B$9-('Вводные'!$B$4*F$11)*'Вводные'!$B$10-'Вводные'!$B$11-('Вводные'!$B$4*F$11)*'Вводные'!$B$12-('Вводные'!$B$4*F$11)*'Вводные'!$B$13-('Вводные'!$B$4*F$11)*'Вводные'!$B$14)*$A15)-'Вводные'!$B$15</x:f>
        <x:v>145040.00000000012</x:v>
      </x:c>
      <x:c r="G15" s="70"/>
      <x:c r="H15" s="70"/>
      <x:c r="I15" s="70"/>
      <x:c r="J15" s="70"/>
      <x:c r="K15" s="70"/>
      <x:c r="L15" s="70"/>
      <x:c r="M15" s="70"/>
      <x:c r="N15" s="70"/>
      <x:c r="O15" s="70"/>
      <x:c r="P15" s="70"/>
      <x:c r="Q15" s="70"/>
      <x:c r="R15" s="70"/>
      <x:c r="S15" s="70"/>
      <x:c r="T15" s="70"/>
      <x:c r="U15" s="70"/>
      <x:c r="V15" s="70"/>
      <x:c r="W15" s="70"/>
      <x:c r="X15" s="70"/>
      <x:c r="Y15" s="70"/>
      <x:c r="Z15" s="70"/>
    </x:row>
    <x:row r="16">
      <x:c r="A16" s="72" t="n">
        <x:v>700</x:v>
      </x:c>
      <x:c r="B16" s="154" t="n">
        <x:f>((('Вводные'!$B$4*B$11)-'Вводные'!$B$6-'Вводные'!$B$7-'Вводные'!$B$8-'Вводные'!$B$9-('Вводные'!$B$4*B$11)*'Вводные'!$B$10-'Вводные'!$B$11-('Вводные'!$B$4*B$11)*'Вводные'!$B$12-('Вводные'!$B$4*B$11)*'Вводные'!$B$13-('Вводные'!$B$4*B$11)*'Вводные'!$B$14)*$A16)-'Вводные'!$B$15</x:f>
        <x:v>55720.00000000006</x:v>
      </x:c>
      <x:c r="C16" s="154" t="n">
        <x:f>((('Вводные'!$B$4*C$11)-'Вводные'!$B$6-'Вводные'!$B$7-'Вводные'!$B$8-'Вводные'!$B$9-('Вводные'!$B$4*C$11)*'Вводные'!$B$10-'Вводные'!$B$11-('Вводные'!$B$4*C$11)*'Вводные'!$B$12-('Вводные'!$B$4*C$11)*'Вводные'!$B$13-('Вводные'!$B$4*C$11)*'Вводные'!$B$14)*$A16)-'Вводные'!$B$15</x:f>
        <x:v>87010</x:v>
      </x:c>
      <x:c r="D16" s="154" t="n">
        <x:f>((('Вводные'!$B$4*D$11)-'Вводные'!$B$6-'Вводные'!$B$7-'Вводные'!$B$8-'Вводные'!$B$9-('Вводные'!$B$4*D$11)*'Вводные'!$B$10-'Вводные'!$B$11-('Вводные'!$B$4*D$11)*'Вводные'!$B$12-('Вводные'!$B$4*D$11)*'Вводные'!$B$13-('Вводные'!$B$4*D$11)*'Вводные'!$B$14)*$A16)-'Вводные'!$B$15</x:f>
        <x:v>118300</x:v>
      </x:c>
      <x:c r="E16" s="154" t="n">
        <x:f>((('Вводные'!$B$4*E$11)-'Вводные'!$B$6-'Вводные'!$B$7-'Вводные'!$B$8-'Вводные'!$B$9-('Вводные'!$B$4*E$11)*'Вводные'!$B$10-'Вводные'!$B$11-('Вводные'!$B$4*E$11)*'Вводные'!$B$12-('Вводные'!$B$4*E$11)*'Вводные'!$B$13-('Вводные'!$B$4*E$11)*'Вводные'!$B$14)*$A16)-'Вводные'!$B$15</x:f>
        <x:v>149590</x:v>
      </x:c>
      <x:c r="F16" s="154" t="n">
        <x:f>((('Вводные'!$B$4*F$11)-'Вводные'!$B$6-'Вводные'!$B$7-'Вводные'!$B$8-'Вводные'!$B$9-('Вводные'!$B$4*F$11)*'Вводные'!$B$10-'Вводные'!$B$11-('Вводные'!$B$4*F$11)*'Вводные'!$B$12-('Вводные'!$B$4*F$11)*'Вводные'!$B$13-('Вводные'!$B$4*F$11)*'Вводные'!$B$14)*$A16)-'Вводные'!$B$15</x:f>
        <x:v>180880.00000000015</x:v>
      </x:c>
      <x:c r="G16" s="70"/>
      <x:c r="H16" s="70"/>
      <x:c r="I16" s="70"/>
      <x:c r="J16" s="70"/>
      <x:c r="K16" s="70"/>
      <x:c r="L16" s="70"/>
      <x:c r="M16" s="70"/>
      <x:c r="N16" s="70"/>
      <x:c r="O16" s="70"/>
      <x:c r="P16" s="70"/>
      <x:c r="Q16" s="70"/>
      <x:c r="R16" s="70"/>
      <x:c r="S16" s="70"/>
      <x:c r="T16" s="70"/>
      <x:c r="U16" s="70"/>
      <x:c r="V16" s="70"/>
      <x:c r="W16" s="70"/>
      <x:c r="X16" s="70"/>
      <x:c r="Y16" s="70"/>
      <x:c r="Z16" s="70"/>
    </x:row>
    <x:row r="17">
      <x:c r="A17" s="70"/>
      <x:c r="B17" s="70"/>
      <x:c r="C17" s="70"/>
      <x:c r="D17" s="70"/>
      <x:c r="E17" s="70"/>
      <x:c r="F17" s="70"/>
      <x:c r="G17" s="70"/>
      <x:c r="H17" s="70"/>
      <x:c r="I17" s="70"/>
      <x:c r="J17" s="70"/>
      <x:c r="K17" s="70"/>
      <x:c r="L17" s="70"/>
      <x:c r="M17" s="70"/>
      <x:c r="N17" s="70"/>
      <x:c r="O17" s="70"/>
      <x:c r="P17" s="70"/>
      <x:c r="Q17" s="70"/>
      <x:c r="R17" s="70"/>
      <x:c r="S17" s="70"/>
      <x:c r="T17" s="70"/>
      <x:c r="U17" s="70"/>
      <x:c r="V17" s="70"/>
      <x:c r="W17" s="70"/>
      <x:c r="X17" s="70"/>
      <x:c r="Y17" s="70"/>
      <x:c r="Z17" s="70"/>
    </x:row>
    <x:row r="18">
      <x:c r="A18" s="70"/>
      <x:c r="B18" s="70"/>
      <x:c r="C18" s="70"/>
      <x:c r="D18" s="70"/>
      <x:c r="E18" s="70"/>
      <x:c r="F18" s="70"/>
      <x:c r="G18" s="70"/>
      <x:c r="H18" s="70"/>
      <x:c r="I18" s="70"/>
      <x:c r="J18" s="70"/>
      <x:c r="K18" s="70"/>
      <x:c r="L18" s="70"/>
      <x:c r="M18" s="70"/>
      <x:c r="N18" s="70"/>
      <x:c r="O18" s="70"/>
      <x:c r="P18" s="70"/>
      <x:c r="Q18" s="70"/>
      <x:c r="R18" s="70"/>
      <x:c r="S18" s="70"/>
      <x:c r="T18" s="70"/>
      <x:c r="U18" s="70"/>
      <x:c r="V18" s="70"/>
      <x:c r="W18" s="70"/>
      <x:c r="X18" s="70"/>
      <x:c r="Y18" s="70"/>
      <x:c r="Z18" s="70"/>
    </x:row>
    <x:row r="19">
      <x:c r="A19" s="70"/>
      <x:c r="B19" s="70"/>
      <x:c r="C19" s="70"/>
      <x:c r="D19" s="70"/>
      <x:c r="E19" s="70"/>
      <x:c r="F19" s="70"/>
      <x:c r="G19" s="70"/>
      <x:c r="H19" s="70"/>
      <x:c r="I19" s="70"/>
      <x:c r="J19" s="70"/>
      <x:c r="K19" s="70"/>
      <x:c r="L19" s="70"/>
      <x:c r="M19" s="70"/>
      <x:c r="N19" s="70"/>
      <x:c r="O19" s="70"/>
      <x:c r="P19" s="70"/>
      <x:c r="Q19" s="70"/>
      <x:c r="R19" s="70"/>
      <x:c r="S19" s="70"/>
      <x:c r="T19" s="70"/>
      <x:c r="U19" s="70"/>
      <x:c r="V19" s="70"/>
      <x:c r="W19" s="70"/>
      <x:c r="X19" s="70"/>
      <x:c r="Y19" s="70"/>
      <x:c r="Z19" s="70"/>
    </x:row>
    <x:row r="20">
      <x:c r="A20" s="70"/>
      <x:c r="B20" s="70"/>
      <x:c r="C20" s="70"/>
      <x:c r="D20" s="70"/>
      <x:c r="E20" s="70"/>
      <x:c r="F20" s="70"/>
      <x:c r="G20" s="70"/>
      <x:c r="H20" s="70"/>
      <x:c r="I20" s="70"/>
      <x:c r="J20" s="70"/>
      <x:c r="K20" s="70"/>
      <x:c r="L20" s="70"/>
      <x:c r="M20" s="70"/>
      <x:c r="N20" s="70"/>
      <x:c r="O20" s="70"/>
      <x:c r="P20" s="70"/>
      <x:c r="Q20" s="70"/>
      <x:c r="R20" s="70"/>
      <x:c r="S20" s="70"/>
      <x:c r="T20" s="70"/>
      <x:c r="U20" s="70"/>
      <x:c r="V20" s="70"/>
      <x:c r="W20" s="70"/>
      <x:c r="X20" s="70"/>
      <x:c r="Y20" s="70"/>
      <x:c r="Z20" s="70"/>
    </x:row>
    <x:row r="21">
      <x:c r="A21" s="70"/>
      <x:c r="B21" s="70"/>
      <x:c r="C21" s="70"/>
      <x:c r="D21" s="70"/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  <x:c r="O21" s="70"/>
      <x:c r="P21" s="70"/>
      <x:c r="Q21" s="70"/>
      <x:c r="R21" s="70"/>
      <x:c r="S21" s="70"/>
      <x:c r="T21" s="70"/>
      <x:c r="U21" s="70"/>
      <x:c r="V21" s="70"/>
      <x:c r="W21" s="70"/>
      <x:c r="X21" s="70"/>
      <x:c r="Y21" s="70"/>
      <x:c r="Z21" s="70"/>
    </x:row>
    <x:row r="22">
      <x:c r="A22" s="70"/>
      <x:c r="B22" s="70"/>
      <x:c r="C22" s="70"/>
      <x:c r="D22" s="70"/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  <x:c r="O22" s="70"/>
      <x:c r="P22" s="70"/>
      <x:c r="Q22" s="70"/>
      <x:c r="R22" s="70"/>
      <x:c r="S22" s="70"/>
      <x:c r="T22" s="70"/>
      <x:c r="U22" s="70"/>
      <x:c r="V22" s="70"/>
      <x:c r="W22" s="70"/>
      <x:c r="X22" s="70"/>
      <x:c r="Y22" s="70"/>
      <x:c r="Z22" s="70"/>
    </x:row>
    <x:row r="23">
      <x:c r="A23" s="70"/>
      <x:c r="B23" s="70"/>
      <x:c r="C23" s="70"/>
      <x:c r="D23" s="70"/>
      <x:c r="E23" s="70"/>
      <x:c r="F23" s="70"/>
      <x:c r="G23" s="70"/>
      <x:c r="H23" s="70"/>
      <x:c r="I23" s="70"/>
      <x:c r="J23" s="70"/>
      <x:c r="K23" s="70"/>
      <x:c r="L23" s="70"/>
      <x:c r="M23" s="70"/>
      <x:c r="N23" s="70"/>
      <x:c r="O23" s="70"/>
      <x:c r="P23" s="70"/>
      <x:c r="Q23" s="70"/>
      <x:c r="R23" s="70"/>
      <x:c r="S23" s="70"/>
      <x:c r="T23" s="70"/>
      <x:c r="U23" s="70"/>
      <x:c r="V23" s="70"/>
      <x:c r="W23" s="70"/>
      <x:c r="X23" s="70"/>
      <x:c r="Y23" s="70"/>
      <x:c r="Z23" s="70"/>
    </x:row>
    <x:row r="24">
      <x:c r="A24" s="70"/>
      <x:c r="B24" s="70"/>
      <x:c r="C24" s="70"/>
      <x:c r="D24" s="70"/>
      <x:c r="E24" s="70"/>
      <x:c r="F24" s="70"/>
      <x:c r="G24" s="70"/>
      <x:c r="H24" s="70"/>
      <x:c r="I24" s="70"/>
      <x:c r="J24" s="70"/>
      <x:c r="K24" s="70"/>
      <x:c r="L24" s="70"/>
      <x:c r="M24" s="70"/>
      <x:c r="N24" s="70"/>
      <x:c r="O24" s="70"/>
      <x:c r="P24" s="70"/>
      <x:c r="Q24" s="70"/>
      <x:c r="R24" s="70"/>
      <x:c r="S24" s="70"/>
      <x:c r="T24" s="70"/>
      <x:c r="U24" s="70"/>
      <x:c r="V24" s="70"/>
      <x:c r="W24" s="70"/>
      <x:c r="X24" s="70"/>
      <x:c r="Y24" s="70"/>
      <x:c r="Z24" s="70"/>
    </x:row>
    <x:row r="25">
      <x:c r="A25" s="70"/>
      <x:c r="B25" s="70"/>
      <x:c r="C25" s="70"/>
      <x:c r="D25" s="70"/>
      <x:c r="E25" s="70"/>
      <x:c r="F25" s="70"/>
      <x:c r="G25" s="70"/>
      <x:c r="H25" s="70"/>
      <x:c r="I25" s="70"/>
      <x:c r="J25" s="70"/>
      <x:c r="K25" s="70"/>
      <x:c r="L25" s="70"/>
      <x:c r="M25" s="70"/>
      <x:c r="N25" s="70"/>
      <x:c r="O25" s="70"/>
      <x:c r="P25" s="70"/>
      <x:c r="Q25" s="70"/>
      <x:c r="R25" s="70"/>
      <x:c r="S25" s="70"/>
      <x:c r="T25" s="70"/>
      <x:c r="U25" s="70"/>
      <x:c r="V25" s="70"/>
      <x:c r="W25" s="70"/>
      <x:c r="X25" s="70"/>
      <x:c r="Y25" s="70"/>
      <x:c r="Z25" s="70"/>
    </x:row>
    <x:row r="26">
      <x:c r="A26" s="70"/>
      <x:c r="B26" s="70"/>
      <x:c r="C26" s="70"/>
      <x:c r="D26" s="70"/>
      <x:c r="E26" s="70"/>
      <x:c r="F26" s="70"/>
      <x:c r="G26" s="70"/>
      <x:c r="H26" s="70"/>
      <x:c r="I26" s="70"/>
      <x:c r="J26" s="70"/>
      <x:c r="K26" s="70"/>
      <x:c r="L26" s="70"/>
      <x:c r="M26" s="70"/>
      <x:c r="N26" s="70"/>
      <x:c r="O26" s="70"/>
      <x:c r="P26" s="70"/>
      <x:c r="Q26" s="70"/>
      <x:c r="R26" s="70"/>
      <x:c r="S26" s="70"/>
      <x:c r="T26" s="70"/>
      <x:c r="U26" s="70"/>
      <x:c r="V26" s="70"/>
      <x:c r="W26" s="70"/>
      <x:c r="X26" s="70"/>
      <x:c r="Y26" s="70"/>
      <x:c r="Z26" s="70"/>
    </x:row>
    <x:row r="27">
      <x:c r="A27" s="70"/>
      <x:c r="B27" s="70"/>
      <x:c r="C27" s="70"/>
      <x:c r="D27" s="70"/>
      <x:c r="E27" s="70"/>
      <x:c r="F27" s="70"/>
      <x:c r="G27" s="70"/>
      <x:c r="H27" s="70"/>
      <x:c r="I27" s="70"/>
      <x:c r="J27" s="70"/>
      <x:c r="K27" s="70"/>
      <x:c r="L27" s="70"/>
      <x:c r="M27" s="70"/>
      <x:c r="N27" s="70"/>
      <x:c r="O27" s="70"/>
      <x:c r="P27" s="70"/>
      <x:c r="Q27" s="70"/>
      <x:c r="R27" s="70"/>
      <x:c r="S27" s="70"/>
      <x:c r="T27" s="70"/>
      <x:c r="U27" s="70"/>
      <x:c r="V27" s="70"/>
      <x:c r="W27" s="70"/>
      <x:c r="X27" s="70"/>
      <x:c r="Y27" s="70"/>
      <x:c r="Z27" s="70"/>
    </x:row>
    <x:row r="28">
      <x:c r="A28" s="70"/>
      <x:c r="B28" s="70"/>
      <x:c r="C28" s="70"/>
      <x:c r="D28" s="70"/>
      <x:c r="E28" s="70"/>
      <x:c r="F28" s="70"/>
      <x:c r="G28" s="70"/>
      <x:c r="H28" s="70"/>
      <x:c r="I28" s="70"/>
      <x:c r="J28" s="70"/>
      <x:c r="K28" s="70"/>
      <x:c r="L28" s="70"/>
      <x:c r="M28" s="70"/>
      <x:c r="N28" s="70"/>
      <x:c r="O28" s="70"/>
      <x:c r="P28" s="70"/>
      <x:c r="Q28" s="70"/>
      <x:c r="R28" s="70"/>
      <x:c r="S28" s="70"/>
      <x:c r="T28" s="70"/>
      <x:c r="U28" s="70"/>
      <x:c r="V28" s="70"/>
      <x:c r="W28" s="70"/>
      <x:c r="X28" s="70"/>
      <x:c r="Y28" s="70"/>
      <x:c r="Z28" s="70"/>
    </x:row>
    <x:row r="29">
      <x:c r="A29" s="70"/>
      <x:c r="B29" s="70"/>
      <x:c r="C29" s="70"/>
      <x:c r="D29" s="70"/>
      <x:c r="E29" s="70"/>
      <x:c r="F29" s="70"/>
      <x:c r="G29" s="70"/>
      <x:c r="H29" s="70"/>
      <x:c r="I29" s="70"/>
      <x:c r="J29" s="70"/>
      <x:c r="K29" s="70"/>
      <x:c r="L29" s="70"/>
      <x:c r="M29" s="70"/>
      <x:c r="N29" s="70"/>
      <x:c r="O29" s="70"/>
      <x:c r="P29" s="70"/>
      <x:c r="Q29" s="70"/>
      <x:c r="R29" s="70"/>
      <x:c r="S29" s="70"/>
      <x:c r="T29" s="70"/>
      <x:c r="U29" s="70"/>
      <x:c r="V29" s="70"/>
      <x:c r="W29" s="70"/>
      <x:c r="X29" s="70"/>
      <x:c r="Y29" s="70"/>
      <x:c r="Z29" s="70"/>
    </x:row>
    <x:row r="30">
      <x:c r="A30" s="70"/>
      <x:c r="B30" s="70"/>
      <x:c r="C30" s="70"/>
      <x:c r="D30" s="70"/>
      <x:c r="E30" s="70"/>
      <x:c r="F30" s="70"/>
      <x:c r="G30" s="70"/>
      <x:c r="H30" s="70"/>
      <x:c r="I30" s="70"/>
      <x:c r="J30" s="70"/>
      <x:c r="K30" s="70"/>
      <x:c r="L30" s="70"/>
      <x:c r="M30" s="70"/>
      <x:c r="N30" s="70"/>
      <x:c r="O30" s="70"/>
      <x:c r="P30" s="70"/>
      <x:c r="Q30" s="70"/>
      <x:c r="R30" s="70"/>
      <x:c r="S30" s="70"/>
      <x:c r="T30" s="70"/>
      <x:c r="U30" s="70"/>
      <x:c r="V30" s="70"/>
      <x:c r="W30" s="70"/>
      <x:c r="X30" s="70"/>
      <x:c r="Y30" s="70"/>
      <x:c r="Z30" s="70"/>
    </x:row>
    <x:row r="31">
      <x:c r="A31" s="70"/>
      <x:c r="B31" s="70"/>
      <x:c r="C31" s="70"/>
      <x:c r="D31" s="70"/>
      <x:c r="E31" s="70"/>
      <x:c r="F31" s="70"/>
      <x:c r="G31" s="70"/>
      <x:c r="H31" s="70"/>
      <x:c r="I31" s="70"/>
      <x:c r="J31" s="70"/>
      <x:c r="K31" s="70"/>
      <x:c r="L31" s="70"/>
      <x:c r="M31" s="70"/>
      <x:c r="N31" s="70"/>
      <x:c r="O31" s="70"/>
      <x:c r="P31" s="70"/>
      <x:c r="Q31" s="70"/>
      <x:c r="R31" s="70"/>
      <x:c r="S31" s="70"/>
      <x:c r="T31" s="70"/>
      <x:c r="U31" s="70"/>
      <x:c r="V31" s="70"/>
      <x:c r="W31" s="70"/>
      <x:c r="X31" s="70"/>
      <x:c r="Y31" s="70"/>
      <x:c r="Z31" s="70"/>
    </x:row>
    <x:row r="32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  <x:c r="N32" s="70"/>
      <x:c r="O32" s="70"/>
      <x:c r="P32" s="70"/>
      <x:c r="Q32" s="70"/>
      <x:c r="R32" s="70"/>
      <x:c r="S32" s="70"/>
      <x:c r="T32" s="70"/>
      <x:c r="U32" s="70"/>
      <x:c r="V32" s="70"/>
      <x:c r="W32" s="70"/>
      <x:c r="X32" s="70"/>
      <x:c r="Y32" s="70"/>
      <x:c r="Z32" s="70"/>
    </x:row>
    <x:row r="33">
      <x:c r="A33" s="70"/>
      <x:c r="B33" s="70"/>
      <x:c r="C33" s="70"/>
      <x:c r="D33" s="70"/>
      <x:c r="E33" s="70"/>
      <x:c r="F33" s="70"/>
      <x:c r="G33" s="70"/>
      <x:c r="H33" s="70"/>
      <x:c r="I33" s="70"/>
      <x:c r="J33" s="70"/>
      <x:c r="K33" s="70"/>
      <x:c r="L33" s="70"/>
      <x:c r="M33" s="70"/>
      <x:c r="N33" s="70"/>
      <x:c r="O33" s="70"/>
      <x:c r="P33" s="70"/>
      <x:c r="Q33" s="70"/>
      <x:c r="R33" s="70"/>
      <x:c r="S33" s="70"/>
      <x:c r="T33" s="70"/>
      <x:c r="U33" s="70"/>
      <x:c r="V33" s="70"/>
      <x:c r="W33" s="70"/>
      <x:c r="X33" s="70"/>
      <x:c r="Y33" s="70"/>
      <x:c r="Z33" s="70"/>
    </x:row>
    <x:row r="34">
      <x:c r="A34" s="70"/>
      <x:c r="B34" s="70"/>
      <x:c r="C34" s="70"/>
      <x:c r="D34" s="70"/>
      <x:c r="E34" s="70"/>
      <x:c r="F34" s="70"/>
      <x:c r="G34" s="70"/>
      <x:c r="H34" s="70"/>
      <x:c r="I34" s="70"/>
      <x:c r="J34" s="70"/>
      <x:c r="K34" s="70"/>
      <x:c r="L34" s="70"/>
      <x:c r="M34" s="70"/>
      <x:c r="N34" s="70"/>
      <x:c r="O34" s="70"/>
      <x:c r="P34" s="70"/>
      <x:c r="Q34" s="70"/>
      <x:c r="R34" s="70"/>
      <x:c r="S34" s="70"/>
      <x:c r="T34" s="70"/>
      <x:c r="U34" s="70"/>
      <x:c r="V34" s="70"/>
      <x:c r="W34" s="70"/>
      <x:c r="X34" s="70"/>
      <x:c r="Y34" s="70"/>
      <x:c r="Z34" s="70"/>
    </x:row>
    <x:row r="35">
      <x:c r="A35" s="70"/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70"/>
      <x:c r="O35" s="70"/>
      <x:c r="P35" s="70"/>
      <x:c r="Q35" s="70"/>
      <x:c r="R35" s="70"/>
      <x:c r="S35" s="70"/>
      <x:c r="T35" s="70"/>
      <x:c r="U35" s="70"/>
      <x:c r="V35" s="70"/>
      <x:c r="W35" s="70"/>
      <x:c r="X35" s="70"/>
      <x:c r="Y35" s="70"/>
      <x:c r="Z35" s="70"/>
    </x:row>
    <x:row r="36">
      <x:c r="A36" s="70"/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70"/>
      <x:c r="O36" s="70"/>
      <x:c r="P36" s="70"/>
      <x:c r="Q36" s="70"/>
      <x:c r="R36" s="70"/>
      <x:c r="S36" s="70"/>
      <x:c r="T36" s="70"/>
      <x:c r="U36" s="70"/>
      <x:c r="V36" s="70"/>
      <x:c r="W36" s="70"/>
      <x:c r="X36" s="70"/>
      <x:c r="Y36" s="70"/>
      <x:c r="Z36" s="70"/>
    </x:row>
    <x:row r="37">
      <x:c r="A37" s="70"/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  <x:c r="O37" s="70"/>
      <x:c r="P37" s="70"/>
      <x:c r="Q37" s="70"/>
      <x:c r="R37" s="70"/>
      <x:c r="S37" s="70"/>
      <x:c r="T37" s="70"/>
      <x:c r="U37" s="70"/>
      <x:c r="V37" s="70"/>
      <x:c r="W37" s="70"/>
      <x:c r="X37" s="70"/>
      <x:c r="Y37" s="70"/>
      <x:c r="Z37" s="70"/>
    </x:row>
    <x:row r="38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  <x:c r="O38" s="70"/>
      <x:c r="P38" s="70"/>
      <x:c r="Q38" s="70"/>
      <x:c r="R38" s="70"/>
      <x:c r="S38" s="70"/>
      <x:c r="T38" s="70"/>
      <x:c r="U38" s="70"/>
      <x:c r="V38" s="70"/>
      <x:c r="W38" s="70"/>
      <x:c r="X38" s="70"/>
      <x:c r="Y38" s="70"/>
      <x:c r="Z38" s="70"/>
    </x:row>
    <x:row r="39">
      <x:c r="A39" s="70"/>
      <x:c r="B39" s="70"/>
      <x:c r="C39" s="70"/>
      <x:c r="D39" s="70"/>
      <x:c r="E39" s="70"/>
      <x:c r="F39" s="70"/>
      <x:c r="G39" s="70"/>
      <x:c r="H39" s="70"/>
      <x:c r="I39" s="70"/>
      <x:c r="J39" s="70"/>
      <x:c r="K39" s="70"/>
      <x:c r="L39" s="70"/>
      <x:c r="M39" s="70"/>
      <x:c r="N39" s="70"/>
      <x:c r="O39" s="70"/>
      <x:c r="P39" s="70"/>
      <x:c r="Q39" s="70"/>
      <x:c r="R39" s="70"/>
      <x:c r="S39" s="70"/>
      <x:c r="T39" s="70"/>
      <x:c r="U39" s="70"/>
      <x:c r="V39" s="70"/>
      <x:c r="W39" s="70"/>
      <x:c r="X39" s="70"/>
      <x:c r="Y39" s="70"/>
      <x:c r="Z39" s="70"/>
    </x:row>
    <x:row r="40">
      <x:c r="A40" s="70"/>
      <x:c r="B40" s="70"/>
      <x:c r="C40" s="70"/>
      <x:c r="D40" s="70"/>
      <x:c r="E40" s="70"/>
      <x:c r="F40" s="70"/>
      <x:c r="G40" s="70"/>
      <x:c r="H40" s="70"/>
      <x:c r="I40" s="70"/>
      <x:c r="J40" s="70"/>
      <x:c r="K40" s="70"/>
      <x:c r="L40" s="70"/>
      <x:c r="M40" s="70"/>
      <x:c r="N40" s="70"/>
      <x:c r="O40" s="70"/>
      <x:c r="P40" s="70"/>
      <x:c r="Q40" s="70"/>
      <x:c r="R40" s="70"/>
      <x:c r="S40" s="70"/>
      <x:c r="T40" s="70"/>
      <x:c r="U40" s="70"/>
      <x:c r="V40" s="70"/>
      <x:c r="W40" s="70"/>
      <x:c r="X40" s="70"/>
      <x:c r="Y40" s="70"/>
      <x:c r="Z40" s="70"/>
    </x:row>
    <x:row r="41">
      <x:c r="A41" s="70"/>
      <x:c r="B41" s="70"/>
      <x:c r="C41" s="70"/>
      <x:c r="D41" s="70"/>
      <x:c r="E41" s="70"/>
      <x:c r="F41" s="70"/>
      <x:c r="G41" s="70"/>
      <x:c r="H41" s="70"/>
      <x:c r="I41" s="70"/>
      <x:c r="J41" s="70"/>
      <x:c r="K41" s="70"/>
      <x:c r="L41" s="70"/>
      <x:c r="M41" s="70"/>
      <x:c r="N41" s="70"/>
      <x:c r="O41" s="70"/>
      <x:c r="P41" s="70"/>
      <x:c r="Q41" s="70"/>
      <x:c r="R41" s="70"/>
      <x:c r="S41" s="70"/>
      <x:c r="T41" s="70"/>
      <x:c r="U41" s="70"/>
      <x:c r="V41" s="70"/>
      <x:c r="W41" s="70"/>
      <x:c r="X41" s="70"/>
      <x:c r="Y41" s="70"/>
      <x:c r="Z41" s="70"/>
    </x:row>
    <x:row r="42">
      <x:c r="A42" s="70"/>
      <x:c r="B42" s="70"/>
      <x:c r="C42" s="70"/>
      <x:c r="D42" s="70"/>
      <x:c r="E42" s="70"/>
      <x:c r="F42" s="70"/>
      <x:c r="G42" s="70"/>
      <x:c r="H42" s="70"/>
      <x:c r="I42" s="70"/>
      <x:c r="J42" s="70"/>
      <x:c r="K42" s="70"/>
      <x:c r="L42" s="70"/>
      <x:c r="M42" s="70"/>
      <x:c r="N42" s="70"/>
      <x:c r="O42" s="70"/>
      <x:c r="P42" s="70"/>
      <x:c r="Q42" s="70"/>
      <x:c r="R42" s="70"/>
      <x:c r="S42" s="70"/>
      <x:c r="T42" s="70"/>
      <x:c r="U42" s="70"/>
      <x:c r="V42" s="70"/>
      <x:c r="W42" s="70"/>
      <x:c r="X42" s="70"/>
      <x:c r="Y42" s="70"/>
      <x:c r="Z42" s="70"/>
    </x:row>
    <x:row r="43">
      <x:c r="A43" s="70"/>
      <x:c r="B43" s="70"/>
      <x:c r="C43" s="70"/>
      <x:c r="D43" s="70"/>
      <x:c r="E43" s="70"/>
      <x:c r="F43" s="70"/>
      <x:c r="G43" s="70"/>
      <x:c r="H43" s="70"/>
      <x:c r="I43" s="70"/>
      <x:c r="J43" s="70"/>
      <x:c r="K43" s="70"/>
      <x:c r="L43" s="70"/>
      <x:c r="M43" s="70"/>
      <x:c r="N43" s="70"/>
      <x:c r="O43" s="70"/>
      <x:c r="P43" s="70"/>
      <x:c r="Q43" s="70"/>
      <x:c r="R43" s="70"/>
      <x:c r="S43" s="70"/>
      <x:c r="T43" s="70"/>
      <x:c r="U43" s="70"/>
      <x:c r="V43" s="70"/>
      <x:c r="W43" s="70"/>
      <x:c r="X43" s="70"/>
      <x:c r="Y43" s="70"/>
      <x:c r="Z43" s="70"/>
    </x:row>
    <x:row r="44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70"/>
      <x:c r="O44" s="70"/>
      <x:c r="P44" s="70"/>
      <x:c r="Q44" s="70"/>
      <x:c r="R44" s="70"/>
      <x:c r="S44" s="70"/>
      <x:c r="T44" s="70"/>
      <x:c r="U44" s="70"/>
      <x:c r="V44" s="70"/>
      <x:c r="W44" s="70"/>
      <x:c r="X44" s="70"/>
      <x:c r="Y44" s="70"/>
      <x:c r="Z44" s="70"/>
    </x:row>
    <x:row r="45">
      <x:c r="A45" s="70"/>
      <x:c r="B45" s="70"/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70"/>
      <x:c r="O45" s="70"/>
      <x:c r="P45" s="70"/>
      <x:c r="Q45" s="70"/>
      <x:c r="R45" s="70"/>
      <x:c r="S45" s="70"/>
      <x:c r="T45" s="70"/>
      <x:c r="U45" s="70"/>
      <x:c r="V45" s="70"/>
      <x:c r="W45" s="70"/>
      <x:c r="X45" s="70"/>
      <x:c r="Y45" s="70"/>
      <x:c r="Z45" s="70"/>
    </x:row>
    <x:row r="46">
      <x:c r="A46" s="70"/>
      <x:c r="B46" s="70"/>
      <x:c r="C46" s="70"/>
      <x:c r="D46" s="70"/>
      <x:c r="E46" s="70"/>
      <x:c r="F46" s="70"/>
      <x:c r="G46" s="70"/>
      <x:c r="H46" s="70"/>
      <x:c r="I46" s="70"/>
      <x:c r="J46" s="70"/>
      <x:c r="K46" s="70"/>
      <x:c r="L46" s="70"/>
      <x:c r="M46" s="70"/>
      <x:c r="N46" s="70"/>
      <x:c r="O46" s="70"/>
      <x:c r="P46" s="70"/>
      <x:c r="Q46" s="70"/>
      <x:c r="R46" s="70"/>
      <x:c r="S46" s="70"/>
      <x:c r="T46" s="70"/>
      <x:c r="U46" s="70"/>
      <x:c r="V46" s="70"/>
      <x:c r="W46" s="70"/>
      <x:c r="X46" s="70"/>
      <x:c r="Y46" s="70"/>
      <x:c r="Z46" s="70"/>
    </x:row>
    <x:row r="47">
      <x:c r="A47" s="70"/>
      <x:c r="B47" s="70"/>
      <x:c r="C47" s="70"/>
      <x:c r="D47" s="70"/>
      <x:c r="E47" s="70"/>
      <x:c r="F47" s="70"/>
      <x:c r="G47" s="70"/>
      <x:c r="H47" s="70"/>
      <x:c r="I47" s="70"/>
      <x:c r="J47" s="70"/>
      <x:c r="K47" s="70"/>
      <x:c r="L47" s="70"/>
      <x:c r="M47" s="70"/>
      <x:c r="N47" s="70"/>
      <x:c r="O47" s="70"/>
      <x:c r="P47" s="70"/>
      <x:c r="Q47" s="70"/>
      <x:c r="R47" s="70"/>
      <x:c r="S47" s="70"/>
      <x:c r="T47" s="70"/>
      <x:c r="U47" s="70"/>
      <x:c r="V47" s="70"/>
      <x:c r="W47" s="70"/>
      <x:c r="X47" s="70"/>
      <x:c r="Y47" s="70"/>
      <x:c r="Z47" s="70"/>
    </x:row>
    <x:row r="48">
      <x:c r="A48" s="70"/>
      <x:c r="B48" s="70"/>
      <x:c r="C48" s="70"/>
      <x:c r="D48" s="70"/>
      <x:c r="E48" s="70"/>
      <x:c r="F48" s="70"/>
      <x:c r="G48" s="70"/>
      <x:c r="H48" s="70"/>
      <x:c r="I48" s="70"/>
      <x:c r="J48" s="70"/>
      <x:c r="K48" s="70"/>
      <x:c r="L48" s="70"/>
      <x:c r="M48" s="70"/>
      <x:c r="N48" s="70"/>
      <x:c r="O48" s="70"/>
      <x:c r="P48" s="70"/>
      <x:c r="Q48" s="70"/>
      <x:c r="R48" s="70"/>
      <x:c r="S48" s="70"/>
      <x:c r="T48" s="70"/>
      <x:c r="U48" s="70"/>
      <x:c r="V48" s="70"/>
      <x:c r="W48" s="70"/>
      <x:c r="X48" s="70"/>
      <x:c r="Y48" s="70"/>
      <x:c r="Z48" s="70"/>
    </x:row>
    <x:row r="49">
      <x:c r="A49" s="70"/>
      <x:c r="B49" s="70"/>
      <x:c r="C49" s="70"/>
      <x:c r="D49" s="70"/>
      <x:c r="E49" s="70"/>
      <x:c r="F49" s="70"/>
      <x:c r="G49" s="70"/>
      <x:c r="H49" s="70"/>
      <x:c r="I49" s="70"/>
      <x:c r="J49" s="70"/>
      <x:c r="K49" s="70"/>
      <x:c r="L49" s="70"/>
      <x:c r="M49" s="70"/>
      <x:c r="N49" s="70"/>
      <x:c r="O49" s="70"/>
      <x:c r="P49" s="70"/>
      <x:c r="Q49" s="70"/>
      <x:c r="R49" s="70"/>
      <x:c r="S49" s="70"/>
      <x:c r="T49" s="70"/>
      <x:c r="U49" s="70"/>
      <x:c r="V49" s="70"/>
      <x:c r="W49" s="70"/>
      <x:c r="X49" s="70"/>
      <x:c r="Y49" s="70"/>
      <x:c r="Z49" s="70"/>
    </x:row>
    <x:row r="50">
      <x:c r="A50" s="70"/>
      <x:c r="B50" s="70"/>
      <x:c r="C50" s="70"/>
      <x:c r="D50" s="70"/>
      <x:c r="E50" s="70"/>
      <x:c r="F50" s="70"/>
      <x:c r="G50" s="70"/>
      <x:c r="H50" s="70"/>
      <x:c r="I50" s="70"/>
      <x:c r="J50" s="70"/>
      <x:c r="K50" s="70"/>
      <x:c r="L50" s="70"/>
      <x:c r="M50" s="70"/>
      <x:c r="N50" s="70"/>
      <x:c r="O50" s="70"/>
      <x:c r="P50" s="70"/>
      <x:c r="Q50" s="70"/>
      <x:c r="R50" s="70"/>
      <x:c r="S50" s="70"/>
      <x:c r="T50" s="70"/>
      <x:c r="U50" s="70"/>
      <x:c r="V50" s="70"/>
      <x:c r="W50" s="70"/>
      <x:c r="X50" s="70"/>
      <x:c r="Y50" s="70"/>
      <x:c r="Z50" s="70"/>
    </x:row>
    <x:row r="51">
      <x:c r="A51" s="70"/>
      <x:c r="B51" s="70"/>
      <x:c r="C51" s="70"/>
      <x:c r="D51" s="70"/>
      <x:c r="E51" s="70"/>
      <x:c r="F51" s="70"/>
      <x:c r="G51" s="70"/>
      <x:c r="H51" s="70"/>
      <x:c r="I51" s="70"/>
      <x:c r="J51" s="70"/>
      <x:c r="K51" s="70"/>
      <x:c r="L51" s="70"/>
      <x:c r="M51" s="70"/>
      <x:c r="N51" s="70"/>
      <x:c r="O51" s="70"/>
      <x:c r="P51" s="70"/>
      <x:c r="Q51" s="70"/>
      <x:c r="R51" s="70"/>
      <x:c r="S51" s="70"/>
      <x:c r="T51" s="70"/>
      <x:c r="U51" s="70"/>
      <x:c r="V51" s="70"/>
      <x:c r="W51" s="70"/>
      <x:c r="X51" s="70"/>
      <x:c r="Y51" s="70"/>
      <x:c r="Z51" s="70"/>
    </x:row>
    <x:row r="52">
      <x:c r="A52" s="70"/>
      <x:c r="B52" s="70"/>
      <x:c r="C52" s="70"/>
      <x:c r="D52" s="70"/>
      <x:c r="E52" s="70"/>
      <x:c r="F52" s="70"/>
      <x:c r="G52" s="70"/>
      <x:c r="H52" s="70"/>
      <x:c r="I52" s="70"/>
      <x:c r="J52" s="70"/>
      <x:c r="K52" s="70"/>
      <x:c r="L52" s="70"/>
      <x:c r="M52" s="70"/>
      <x:c r="N52" s="70"/>
      <x:c r="O52" s="70"/>
      <x:c r="P52" s="70"/>
      <x:c r="Q52" s="70"/>
      <x:c r="R52" s="70"/>
      <x:c r="S52" s="70"/>
      <x:c r="T52" s="70"/>
      <x:c r="U52" s="70"/>
      <x:c r="V52" s="70"/>
      <x:c r="W52" s="70"/>
      <x:c r="X52" s="70"/>
      <x:c r="Y52" s="70"/>
      <x:c r="Z52" s="70"/>
    </x:row>
    <x:row r="53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70"/>
      <x:c r="L53" s="70"/>
      <x:c r="M53" s="70"/>
      <x:c r="N53" s="70"/>
      <x:c r="O53" s="70"/>
      <x:c r="P53" s="70"/>
      <x:c r="Q53" s="70"/>
      <x:c r="R53" s="70"/>
      <x:c r="S53" s="70"/>
      <x:c r="T53" s="70"/>
      <x:c r="U53" s="70"/>
      <x:c r="V53" s="70"/>
      <x:c r="W53" s="70"/>
      <x:c r="X53" s="70"/>
      <x:c r="Y53" s="70"/>
      <x:c r="Z53" s="70"/>
    </x:row>
    <x:row r="54">
      <x:c r="A54" s="70"/>
      <x:c r="B54" s="70"/>
      <x:c r="C54" s="70"/>
      <x:c r="D54" s="70"/>
      <x:c r="E54" s="70"/>
      <x:c r="F54" s="70"/>
      <x:c r="G54" s="70"/>
      <x:c r="H54" s="70"/>
      <x:c r="I54" s="70"/>
      <x:c r="J54" s="70"/>
      <x:c r="K54" s="70"/>
      <x:c r="L54" s="70"/>
      <x:c r="M54" s="70"/>
      <x:c r="N54" s="70"/>
      <x:c r="O54" s="70"/>
      <x:c r="P54" s="70"/>
      <x:c r="Q54" s="70"/>
      <x:c r="R54" s="70"/>
      <x:c r="S54" s="70"/>
      <x:c r="T54" s="70"/>
      <x:c r="U54" s="70"/>
      <x:c r="V54" s="70"/>
      <x:c r="W54" s="70"/>
      <x:c r="X54" s="70"/>
      <x:c r="Y54" s="70"/>
      <x:c r="Z54" s="70"/>
    </x:row>
    <x:row r="55">
      <x:c r="A55" s="70"/>
      <x:c r="B55" s="70"/>
      <x:c r="C55" s="70"/>
      <x:c r="D55" s="70"/>
      <x:c r="E55" s="70"/>
      <x:c r="F55" s="70"/>
      <x:c r="G55" s="70"/>
      <x:c r="H55" s="70"/>
      <x:c r="I55" s="70"/>
      <x:c r="J55" s="70"/>
      <x:c r="K55" s="70"/>
      <x:c r="L55" s="70"/>
      <x:c r="M55" s="70"/>
      <x:c r="N55" s="70"/>
      <x:c r="O55" s="70"/>
      <x:c r="P55" s="70"/>
      <x:c r="Q55" s="70"/>
      <x:c r="R55" s="70"/>
      <x:c r="S55" s="70"/>
      <x:c r="T55" s="70"/>
      <x:c r="U55" s="70"/>
      <x:c r="V55" s="70"/>
      <x:c r="W55" s="70"/>
      <x:c r="X55" s="70"/>
      <x:c r="Y55" s="70"/>
      <x:c r="Z55" s="70"/>
    </x:row>
    <x:row r="56">
      <x:c r="A56" s="70"/>
      <x:c r="B56" s="70"/>
      <x:c r="C56" s="70"/>
      <x:c r="D56" s="70"/>
      <x:c r="E56" s="70"/>
      <x:c r="F56" s="70"/>
      <x:c r="G56" s="70"/>
      <x:c r="H56" s="70"/>
      <x:c r="I56" s="70"/>
      <x:c r="J56" s="70"/>
      <x:c r="K56" s="70"/>
      <x:c r="L56" s="70"/>
      <x:c r="M56" s="70"/>
      <x:c r="N56" s="70"/>
      <x:c r="O56" s="70"/>
      <x:c r="P56" s="70"/>
      <x:c r="Q56" s="70"/>
      <x:c r="R56" s="70"/>
      <x:c r="S56" s="70"/>
      <x:c r="T56" s="70"/>
      <x:c r="U56" s="70"/>
      <x:c r="V56" s="70"/>
      <x:c r="W56" s="70"/>
      <x:c r="X56" s="70"/>
      <x:c r="Y56" s="70"/>
      <x:c r="Z56" s="70"/>
    </x:row>
    <x:row r="57">
      <x:c r="A57" s="70"/>
      <x:c r="B57" s="70"/>
      <x:c r="C57" s="70"/>
      <x:c r="D57" s="70"/>
      <x:c r="E57" s="70"/>
      <x:c r="F57" s="70"/>
      <x:c r="G57" s="70"/>
      <x:c r="H57" s="70"/>
      <x:c r="I57" s="70"/>
      <x:c r="J57" s="70"/>
      <x:c r="K57" s="70"/>
      <x:c r="L57" s="70"/>
      <x:c r="M57" s="70"/>
      <x:c r="N57" s="70"/>
      <x:c r="O57" s="70"/>
      <x:c r="P57" s="70"/>
      <x:c r="Q57" s="70"/>
      <x:c r="R57" s="70"/>
      <x:c r="S57" s="70"/>
      <x:c r="T57" s="70"/>
      <x:c r="U57" s="70"/>
      <x:c r="V57" s="70"/>
      <x:c r="W57" s="70"/>
      <x:c r="X57" s="70"/>
      <x:c r="Y57" s="70"/>
      <x:c r="Z57" s="70"/>
    </x:row>
    <x:row r="58">
      <x:c r="A58" s="70"/>
      <x:c r="B58" s="70"/>
      <x:c r="C58" s="70"/>
      <x:c r="D58" s="70"/>
      <x:c r="E58" s="70"/>
      <x:c r="F58" s="70"/>
      <x:c r="G58" s="70"/>
      <x:c r="H58" s="70"/>
      <x:c r="I58" s="70"/>
      <x:c r="J58" s="70"/>
      <x:c r="K58" s="70"/>
      <x:c r="L58" s="70"/>
      <x:c r="M58" s="70"/>
      <x:c r="N58" s="70"/>
      <x:c r="O58" s="70"/>
      <x:c r="P58" s="70"/>
      <x:c r="Q58" s="70"/>
      <x:c r="R58" s="70"/>
      <x:c r="S58" s="70"/>
      <x:c r="T58" s="70"/>
      <x:c r="U58" s="70"/>
      <x:c r="V58" s="70"/>
      <x:c r="W58" s="70"/>
      <x:c r="X58" s="70"/>
      <x:c r="Y58" s="70"/>
      <x:c r="Z58" s="70"/>
    </x:row>
    <x:row r="59">
      <x:c r="A59" s="70"/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0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</x:row>
    <x:row r="60">
      <x:c r="A60" s="70"/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0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</x:row>
    <x:row r="61">
      <x:c r="A61" s="70"/>
      <x:c r="B61" s="70"/>
      <x:c r="C61" s="70"/>
      <x:c r="D61" s="70"/>
      <x:c r="E61" s="70"/>
      <x:c r="F61" s="70"/>
      <x:c r="G61" s="70"/>
      <x:c r="H61" s="70"/>
      <x:c r="I61" s="70"/>
      <x:c r="J61" s="70"/>
      <x:c r="K61" s="70"/>
      <x:c r="L61" s="70"/>
      <x:c r="M61" s="70"/>
      <x:c r="N61" s="70"/>
      <x:c r="O61" s="70"/>
      <x:c r="P61" s="70"/>
      <x:c r="Q61" s="70"/>
      <x:c r="R61" s="70"/>
      <x:c r="S61" s="70"/>
      <x:c r="T61" s="70"/>
      <x:c r="U61" s="70"/>
      <x:c r="V61" s="70"/>
      <x:c r="W61" s="70"/>
      <x:c r="X61" s="70"/>
      <x:c r="Y61" s="70"/>
      <x:c r="Z61" s="70"/>
    </x:row>
    <x:row r="62">
      <x:c r="A62" s="70"/>
      <x:c r="B62" s="70"/>
      <x:c r="C62" s="70"/>
      <x:c r="D62" s="70"/>
      <x:c r="E62" s="70"/>
      <x:c r="F62" s="70"/>
      <x:c r="G62" s="70"/>
      <x:c r="H62" s="70"/>
      <x:c r="I62" s="70"/>
      <x:c r="J62" s="70"/>
      <x:c r="K62" s="70"/>
      <x:c r="L62" s="70"/>
      <x:c r="M62" s="70"/>
      <x:c r="N62" s="70"/>
      <x:c r="O62" s="70"/>
      <x:c r="P62" s="70"/>
      <x:c r="Q62" s="70"/>
      <x:c r="R62" s="70"/>
      <x:c r="S62" s="70"/>
      <x:c r="T62" s="70"/>
      <x:c r="U62" s="70"/>
      <x:c r="V62" s="70"/>
      <x:c r="W62" s="70"/>
      <x:c r="X62" s="70"/>
      <x:c r="Y62" s="70"/>
      <x:c r="Z62" s="70"/>
    </x:row>
    <x:row r="63">
      <x:c r="A63" s="70"/>
      <x:c r="B63" s="70"/>
      <x:c r="C63" s="70"/>
      <x:c r="D63" s="70"/>
      <x:c r="E63" s="70"/>
      <x:c r="F63" s="70"/>
      <x:c r="G63" s="70"/>
      <x:c r="H63" s="70"/>
      <x:c r="I63" s="70"/>
      <x:c r="J63" s="70"/>
      <x:c r="K63" s="70"/>
      <x:c r="L63" s="70"/>
      <x:c r="M63" s="70"/>
      <x:c r="N63" s="70"/>
      <x:c r="O63" s="70"/>
      <x:c r="P63" s="70"/>
      <x:c r="Q63" s="70"/>
      <x:c r="R63" s="70"/>
      <x:c r="S63" s="70"/>
      <x:c r="T63" s="70"/>
      <x:c r="U63" s="70"/>
      <x:c r="V63" s="70"/>
      <x:c r="W63" s="70"/>
      <x:c r="X63" s="70"/>
      <x:c r="Y63" s="70"/>
      <x:c r="Z63" s="70"/>
    </x:row>
    <x:row r="64">
      <x:c r="A64" s="70"/>
      <x:c r="B64" s="70"/>
      <x:c r="C64" s="70"/>
      <x:c r="D64" s="70"/>
      <x:c r="E64" s="70"/>
      <x:c r="F64" s="70"/>
      <x:c r="G64" s="70"/>
      <x:c r="H64" s="70"/>
      <x:c r="I64" s="70"/>
      <x:c r="J64" s="70"/>
      <x:c r="K64" s="70"/>
      <x:c r="L64" s="70"/>
      <x:c r="M64" s="70"/>
      <x:c r="N64" s="70"/>
      <x:c r="O64" s="70"/>
      <x:c r="P64" s="70"/>
      <x:c r="Q64" s="70"/>
      <x:c r="R64" s="70"/>
      <x:c r="S64" s="70"/>
      <x:c r="T64" s="70"/>
      <x:c r="U64" s="70"/>
      <x:c r="V64" s="70"/>
      <x:c r="W64" s="70"/>
      <x:c r="X64" s="70"/>
      <x:c r="Y64" s="70"/>
      <x:c r="Z64" s="70"/>
    </x:row>
    <x:row r="65">
      <x:c r="A65" s="70"/>
      <x:c r="B65" s="70"/>
      <x:c r="C65" s="70"/>
      <x:c r="D65" s="70"/>
      <x:c r="E65" s="70"/>
      <x:c r="F65" s="70"/>
      <x:c r="G65" s="70"/>
      <x:c r="H65" s="70"/>
      <x:c r="I65" s="70"/>
      <x:c r="J65" s="70"/>
      <x:c r="K65" s="70"/>
      <x:c r="L65" s="70"/>
      <x:c r="M65" s="70"/>
      <x:c r="N65" s="70"/>
      <x:c r="O65" s="70"/>
      <x:c r="P65" s="70"/>
      <x:c r="Q65" s="70"/>
      <x:c r="R65" s="70"/>
      <x:c r="S65" s="70"/>
      <x:c r="T65" s="70"/>
      <x:c r="U65" s="70"/>
      <x:c r="V65" s="70"/>
      <x:c r="W65" s="70"/>
      <x:c r="X65" s="70"/>
      <x:c r="Y65" s="70"/>
      <x:c r="Z65" s="70"/>
    </x:row>
    <x:row r="66">
      <x:c r="A66" s="70"/>
      <x:c r="B66" s="70"/>
      <x:c r="C66" s="70"/>
      <x:c r="D66" s="70"/>
      <x:c r="E66" s="70"/>
      <x:c r="F66" s="70"/>
      <x:c r="G66" s="70"/>
      <x:c r="H66" s="70"/>
      <x:c r="I66" s="70"/>
      <x:c r="J66" s="70"/>
      <x:c r="K66" s="70"/>
      <x:c r="L66" s="70"/>
      <x:c r="M66" s="70"/>
      <x:c r="N66" s="70"/>
      <x:c r="O66" s="70"/>
      <x:c r="P66" s="70"/>
      <x:c r="Q66" s="70"/>
      <x:c r="R66" s="70"/>
      <x:c r="S66" s="70"/>
      <x:c r="T66" s="70"/>
      <x:c r="U66" s="70"/>
      <x:c r="V66" s="70"/>
      <x:c r="W66" s="70"/>
      <x:c r="X66" s="70"/>
      <x:c r="Y66" s="70"/>
      <x:c r="Z66" s="70"/>
    </x:row>
    <x:row r="67">
      <x:c r="A67" s="70"/>
      <x:c r="B67" s="70"/>
      <x:c r="C67" s="70"/>
      <x:c r="D67" s="70"/>
      <x:c r="E67" s="70"/>
      <x:c r="F67" s="70"/>
      <x:c r="G67" s="70"/>
      <x:c r="H67" s="70"/>
      <x:c r="I67" s="70"/>
      <x:c r="J67" s="70"/>
      <x:c r="K67" s="70"/>
      <x:c r="L67" s="70"/>
      <x:c r="M67" s="70"/>
      <x:c r="N67" s="70"/>
      <x:c r="O67" s="70"/>
      <x:c r="P67" s="70"/>
      <x:c r="Q67" s="70"/>
      <x:c r="R67" s="70"/>
      <x:c r="S67" s="70"/>
      <x:c r="T67" s="70"/>
      <x:c r="U67" s="70"/>
      <x:c r="V67" s="70"/>
      <x:c r="W67" s="70"/>
      <x:c r="X67" s="70"/>
      <x:c r="Y67" s="70"/>
      <x:c r="Z67" s="70"/>
    </x:row>
    <x:row r="68">
      <x:c r="A68" s="70"/>
      <x:c r="B68" s="70"/>
      <x:c r="C68" s="70"/>
      <x:c r="D68" s="70"/>
      <x:c r="E68" s="70"/>
      <x:c r="F68" s="70"/>
      <x:c r="G68" s="70"/>
      <x:c r="H68" s="70"/>
      <x:c r="I68" s="70"/>
      <x:c r="J68" s="70"/>
      <x:c r="K68" s="70"/>
      <x:c r="L68" s="70"/>
      <x:c r="M68" s="70"/>
      <x:c r="N68" s="70"/>
      <x:c r="O68" s="70"/>
      <x:c r="P68" s="70"/>
      <x:c r="Q68" s="70"/>
      <x:c r="R68" s="70"/>
      <x:c r="S68" s="70"/>
      <x:c r="T68" s="70"/>
      <x:c r="U68" s="70"/>
      <x:c r="V68" s="70"/>
      <x:c r="W68" s="70"/>
      <x:c r="X68" s="70"/>
      <x:c r="Y68" s="70"/>
      <x:c r="Z68" s="70"/>
    </x:row>
    <x:row r="69">
      <x:c r="A69" s="70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0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</x:row>
    <x:row r="70">
      <x:c r="A70" s="70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0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</x:row>
    <x:row r="71">
      <x:c r="A71" s="70"/>
      <x:c r="B71" s="70"/>
      <x:c r="C71" s="70"/>
      <x:c r="D71" s="70"/>
      <x:c r="E71" s="70"/>
      <x:c r="F71" s="70"/>
      <x:c r="G71" s="70"/>
      <x:c r="H71" s="70"/>
      <x:c r="I71" s="70"/>
      <x:c r="J71" s="70"/>
      <x:c r="K71" s="70"/>
      <x:c r="L71" s="70"/>
      <x:c r="M71" s="70"/>
      <x:c r="N71" s="70"/>
      <x:c r="O71" s="70"/>
      <x:c r="P71" s="70"/>
      <x:c r="Q71" s="70"/>
      <x:c r="R71" s="70"/>
      <x:c r="S71" s="70"/>
      <x:c r="T71" s="70"/>
      <x:c r="U71" s="70"/>
      <x:c r="V71" s="70"/>
      <x:c r="W71" s="70"/>
      <x:c r="X71" s="70"/>
      <x:c r="Y71" s="70"/>
      <x:c r="Z71" s="70"/>
    </x:row>
    <x:row r="72">
      <x:c r="A72" s="70"/>
      <x:c r="B72" s="70"/>
      <x:c r="C72" s="70"/>
      <x:c r="D72" s="70"/>
      <x:c r="E72" s="70"/>
      <x:c r="F72" s="70"/>
      <x:c r="G72" s="70"/>
      <x:c r="H72" s="70"/>
      <x:c r="I72" s="70"/>
      <x:c r="J72" s="70"/>
      <x:c r="K72" s="70"/>
      <x:c r="L72" s="70"/>
      <x:c r="M72" s="70"/>
      <x:c r="N72" s="70"/>
      <x:c r="O72" s="70"/>
      <x:c r="P72" s="70"/>
      <x:c r="Q72" s="70"/>
      <x:c r="R72" s="70"/>
      <x:c r="S72" s="70"/>
      <x:c r="T72" s="70"/>
      <x:c r="U72" s="70"/>
      <x:c r="V72" s="70"/>
      <x:c r="W72" s="70"/>
      <x:c r="X72" s="70"/>
      <x:c r="Y72" s="70"/>
      <x:c r="Z72" s="70"/>
    </x:row>
    <x:row r="73">
      <x:c r="A73" s="70"/>
      <x:c r="B73" s="70"/>
      <x:c r="C73" s="70"/>
      <x:c r="D73" s="70"/>
      <x:c r="E73" s="70"/>
      <x:c r="F73" s="70"/>
      <x:c r="G73" s="70"/>
      <x:c r="H73" s="70"/>
      <x:c r="I73" s="70"/>
      <x:c r="J73" s="70"/>
      <x:c r="K73" s="70"/>
      <x:c r="L73" s="70"/>
      <x:c r="M73" s="70"/>
      <x:c r="N73" s="70"/>
      <x:c r="O73" s="70"/>
      <x:c r="P73" s="70"/>
      <x:c r="Q73" s="70"/>
      <x:c r="R73" s="70"/>
      <x:c r="S73" s="70"/>
      <x:c r="T73" s="70"/>
      <x:c r="U73" s="70"/>
      <x:c r="V73" s="70"/>
      <x:c r="W73" s="70"/>
      <x:c r="X73" s="70"/>
      <x:c r="Y73" s="70"/>
      <x:c r="Z73" s="70"/>
    </x:row>
    <x:row r="74">
      <x:c r="A74" s="70"/>
      <x:c r="B74" s="70"/>
      <x:c r="C74" s="70"/>
      <x:c r="D74" s="70"/>
      <x:c r="E74" s="70"/>
      <x:c r="F74" s="70"/>
      <x:c r="G74" s="70"/>
      <x:c r="H74" s="70"/>
      <x:c r="I74" s="70"/>
      <x:c r="J74" s="70"/>
      <x:c r="K74" s="70"/>
      <x:c r="L74" s="70"/>
      <x:c r="M74" s="70"/>
      <x:c r="N74" s="70"/>
      <x:c r="O74" s="70"/>
      <x:c r="P74" s="70"/>
      <x:c r="Q74" s="70"/>
      <x:c r="R74" s="70"/>
      <x:c r="S74" s="70"/>
      <x:c r="T74" s="70"/>
      <x:c r="U74" s="70"/>
      <x:c r="V74" s="70"/>
      <x:c r="W74" s="70"/>
      <x:c r="X74" s="70"/>
      <x:c r="Y74" s="70"/>
      <x:c r="Z74" s="70"/>
    </x:row>
    <x:row r="75">
      <x:c r="A75" s="70"/>
      <x:c r="B75" s="70"/>
      <x:c r="C75" s="70"/>
      <x:c r="D75" s="70"/>
      <x:c r="E75" s="70"/>
      <x:c r="F75" s="70"/>
      <x:c r="G75" s="70"/>
      <x:c r="H75" s="70"/>
      <x:c r="I75" s="70"/>
      <x:c r="J75" s="70"/>
      <x:c r="K75" s="70"/>
      <x:c r="L75" s="70"/>
      <x:c r="M75" s="70"/>
      <x:c r="N75" s="70"/>
      <x:c r="O75" s="70"/>
      <x:c r="P75" s="70"/>
      <x:c r="Q75" s="70"/>
      <x:c r="R75" s="70"/>
      <x:c r="S75" s="70"/>
      <x:c r="T75" s="70"/>
      <x:c r="U75" s="70"/>
      <x:c r="V75" s="70"/>
      <x:c r="W75" s="70"/>
      <x:c r="X75" s="70"/>
      <x:c r="Y75" s="70"/>
      <x:c r="Z75" s="70"/>
    </x:row>
    <x:row r="76">
      <x:c r="A76" s="70"/>
      <x:c r="B76" s="70"/>
      <x:c r="C76" s="70"/>
      <x:c r="D76" s="70"/>
      <x:c r="E76" s="70"/>
      <x:c r="F76" s="70"/>
      <x:c r="G76" s="70"/>
      <x:c r="H76" s="70"/>
      <x:c r="I76" s="70"/>
      <x:c r="J76" s="70"/>
      <x:c r="K76" s="70"/>
      <x:c r="L76" s="70"/>
      <x:c r="M76" s="70"/>
      <x:c r="N76" s="70"/>
      <x:c r="O76" s="70"/>
      <x:c r="P76" s="70"/>
      <x:c r="Q76" s="70"/>
      <x:c r="R76" s="70"/>
      <x:c r="S76" s="70"/>
      <x:c r="T76" s="70"/>
      <x:c r="U76" s="70"/>
      <x:c r="V76" s="70"/>
      <x:c r="W76" s="70"/>
      <x:c r="X76" s="70"/>
      <x:c r="Y76" s="70"/>
      <x:c r="Z76" s="70"/>
    </x:row>
    <x:row r="77">
      <x:c r="A77" s="70"/>
      <x:c r="B77" s="70"/>
      <x:c r="C77" s="70"/>
      <x:c r="D77" s="70"/>
      <x:c r="E77" s="70"/>
      <x:c r="F77" s="70"/>
      <x:c r="G77" s="70"/>
      <x:c r="H77" s="70"/>
      <x:c r="I77" s="70"/>
      <x:c r="J77" s="70"/>
      <x:c r="K77" s="70"/>
      <x:c r="L77" s="70"/>
      <x:c r="M77" s="70"/>
      <x:c r="N77" s="70"/>
      <x:c r="O77" s="70"/>
      <x:c r="P77" s="70"/>
      <x:c r="Q77" s="70"/>
      <x:c r="R77" s="70"/>
      <x:c r="S77" s="70"/>
      <x:c r="T77" s="70"/>
      <x:c r="U77" s="70"/>
      <x:c r="V77" s="70"/>
      <x:c r="W77" s="70"/>
      <x:c r="X77" s="70"/>
      <x:c r="Y77" s="70"/>
      <x:c r="Z77" s="70"/>
    </x:row>
    <x:row r="78">
      <x:c r="A78" s="70"/>
      <x:c r="B78" s="70"/>
      <x:c r="C78" s="70"/>
      <x:c r="D78" s="70"/>
      <x:c r="E78" s="70"/>
      <x:c r="F78" s="70"/>
      <x:c r="G78" s="70"/>
      <x:c r="H78" s="70"/>
      <x:c r="I78" s="70"/>
      <x:c r="J78" s="70"/>
      <x:c r="K78" s="70"/>
      <x:c r="L78" s="70"/>
      <x:c r="M78" s="70"/>
      <x:c r="N78" s="70"/>
      <x:c r="O78" s="70"/>
      <x:c r="P78" s="70"/>
      <x:c r="Q78" s="70"/>
      <x:c r="R78" s="70"/>
      <x:c r="S78" s="70"/>
      <x:c r="T78" s="70"/>
      <x:c r="U78" s="70"/>
      <x:c r="V78" s="70"/>
      <x:c r="W78" s="70"/>
      <x:c r="X78" s="70"/>
      <x:c r="Y78" s="70"/>
      <x:c r="Z78" s="70"/>
    </x:row>
    <x:row r="79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  <x:c r="N79" s="70"/>
      <x:c r="O79" s="70"/>
      <x:c r="P79" s="70"/>
      <x:c r="Q79" s="70"/>
      <x:c r="R79" s="70"/>
      <x:c r="S79" s="70"/>
      <x:c r="T79" s="70"/>
      <x:c r="U79" s="70"/>
      <x:c r="V79" s="70"/>
      <x:c r="W79" s="70"/>
      <x:c r="X79" s="70"/>
      <x:c r="Y79" s="70"/>
      <x:c r="Z79" s="70"/>
    </x:row>
    <x:row r="80">
      <x:c r="A80" s="70"/>
      <x:c r="B80" s="70"/>
      <x:c r="C80" s="70"/>
      <x:c r="D80" s="70"/>
      <x:c r="E80" s="70"/>
      <x:c r="F80" s="70"/>
      <x:c r="G80" s="70"/>
      <x:c r="H80" s="70"/>
      <x:c r="I80" s="70"/>
      <x:c r="J80" s="70"/>
      <x:c r="K80" s="70"/>
      <x:c r="L80" s="70"/>
      <x:c r="M80" s="70"/>
      <x:c r="N80" s="70"/>
      <x:c r="O80" s="70"/>
      <x:c r="P80" s="70"/>
      <x:c r="Q80" s="70"/>
      <x:c r="R80" s="70"/>
      <x:c r="S80" s="70"/>
      <x:c r="T80" s="70"/>
      <x:c r="U80" s="70"/>
      <x:c r="V80" s="70"/>
      <x:c r="W80" s="70"/>
      <x:c r="X80" s="70"/>
      <x:c r="Y80" s="70"/>
      <x:c r="Z80" s="70"/>
    </x:row>
  </x:sheetData>
  <x:mergeCells>
    <x:mergeCell ref="A1:L1"/>
    <x:mergeCell ref="A10:F10"/>
  </x:mergeCells>
  <x:conditionalFormatting sqref="B12:F16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34" hidden="0" customWidth="1"/>
    <x:col min="7" max="7" width="13" hidden="0" customWidth="1"/>
    <x:col min="8" max="8" width="13" hidden="0" customWidth="1"/>
    <x:col min="9" max="9" width="13" hidden="0" customWidth="1"/>
    <x:col min="10" max="10" width="28" hidden="0" customWidth="1"/>
  </x:cols>
  <x:sheetData>
    <x:row r="1" ht="28" customHeight="1">
      <x:c r="A1" s="60" t="str">
        <x:v>ПРОВЕРКА ПОСТАВЩИКА — МАТРИЦА ВЫБОРА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  <x:c r="P1" s="70"/>
      <x:c r="Q1" s="70"/>
      <x:c r="R1" s="70"/>
      <x:c r="S1" s="70"/>
      <x:c r="T1" s="70"/>
      <x:c r="U1" s="70"/>
      <x:c r="V1" s="70"/>
      <x:c r="W1" s="70"/>
      <x:c r="X1" s="70"/>
      <x:c r="Y1" s="70"/>
      <x:c r="Z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  <x:c r="T2" s="70"/>
      <x:c r="U2" s="70"/>
      <x:c r="V2" s="70"/>
      <x:c r="W2" s="70"/>
      <x:c r="X2" s="70"/>
      <x:c r="Y2" s="70"/>
      <x:c r="Z2" s="70"/>
    </x:row>
    <x:row r="3">
      <x:c r="A3" s="64" t="str">
        <x:v>Критерий</x:v>
      </x:c>
      <x:c r="B3" s="64" t="str">
        <x:v>Вес</x:v>
      </x:c>
      <x:c r="C3" s="64" t="str">
        <x:v>Поставщик A</x:v>
      </x:c>
      <x:c r="D3" s="64" t="str">
        <x:v>Поставщик B</x:v>
      </x:c>
      <x:c r="E3" s="64" t="str">
        <x:v>Поставщик C</x:v>
      </x:c>
      <x:c r="F3" s="64" t="str">
        <x:v>Что проверяем</x:v>
      </x:c>
      <x:c r="G3" s="64" t="str">
        <x:v>A взвеш.</x:v>
      </x:c>
      <x:c r="H3" s="64" t="str">
        <x:v>B взвеш.</x:v>
      </x:c>
      <x:c r="I3" s="64" t="str">
        <x:v>C взвеш.</x:v>
      </x:c>
      <x:c r="J3" s="64" t="str">
        <x:v>Комментарий</x:v>
      </x:c>
      <x:c r="K3" s="70"/>
      <x:c r="L3" s="70"/>
      <x:c r="M3" s="70"/>
      <x:c r="N3" s="70"/>
      <x:c r="O3" s="70"/>
      <x:c r="P3" s="70"/>
      <x:c r="Q3" s="70"/>
      <x:c r="R3" s="70"/>
      <x:c r="S3" s="70"/>
      <x:c r="T3" s="70"/>
      <x:c r="U3" s="70"/>
      <x:c r="V3" s="70"/>
      <x:c r="W3" s="70"/>
      <x:c r="X3" s="70"/>
      <x:c r="Y3" s="70"/>
      <x:c r="Z3" s="70"/>
    </x:row>
    <x:row r="4">
      <x:c r="A4" s="72" t="str">
        <x:v>Соответствие и прозрачность</x:v>
      </x:c>
      <x:c r="B4" s="156" t="n">
        <x:v>0.2</x:v>
      </x:c>
      <x:c r="C4" s="80" t="n">
        <x:v>4</x:v>
      </x:c>
      <x:c r="D4" s="80" t="n">
        <x:v>3</x:v>
      </x:c>
      <x:c r="E4" s="80" t="n">
        <x:v>5</x:v>
      </x:c>
      <x:c r="F4" s="72" t="str">
        <x:v>Документы, изготовитель, роли</x:v>
      </x:c>
      <x:c r="G4" s="149" t="n">
        <x:f>B4*C4/5</x:f>
        <x:v>0.16</x:v>
      </x:c>
      <x:c r="H4" s="149" t="n">
        <x:f>B4*D4/5</x:f>
        <x:v>0.12000000000000002</x:v>
      </x:c>
      <x:c r="I4" s="149" t="n">
        <x:f>B4*E4/5</x:f>
        <x:v>0.2</x:v>
      </x:c>
      <x:c r="J4" s="72" t="str"/>
      <x:c r="K4" s="70"/>
      <x:c r="L4" s="70"/>
      <x:c r="M4" s="70"/>
      <x:c r="N4" s="70"/>
      <x:c r="O4" s="70"/>
      <x:c r="P4" s="70"/>
      <x:c r="Q4" s="70"/>
      <x:c r="R4" s="70"/>
      <x:c r="S4" s="70"/>
      <x:c r="T4" s="70"/>
      <x:c r="U4" s="70"/>
      <x:c r="V4" s="70"/>
      <x:c r="W4" s="70"/>
      <x:c r="X4" s="70"/>
      <x:c r="Y4" s="70"/>
      <x:c r="Z4" s="70"/>
    </x:row>
    <x:row r="5">
      <x:c r="A5" s="72" t="str">
        <x:v>Качество и контроль изменений</x:v>
      </x:c>
      <x:c r="B5" s="156" t="n">
        <x:v>0.2</x:v>
      </x:c>
      <x:c r="C5" s="80" t="n">
        <x:v>4</x:v>
      </x:c>
      <x:c r="D5" s="80" t="n">
        <x:v>3</x:v>
      </x:c>
      <x:c r="E5" s="80" t="n">
        <x:v>4</x:v>
      </x:c>
      <x:c r="F5" s="72" t="str">
        <x:v>Спецификация, эталон, партии</x:v>
      </x:c>
      <x:c r="G5" s="149" t="n">
        <x:f>B5*C5/5</x:f>
        <x:v>0.16</x:v>
      </x:c>
      <x:c r="H5" s="149" t="n">
        <x:f>B5*D5/5</x:f>
        <x:v>0.12000000000000002</x:v>
      </x:c>
      <x:c r="I5" s="149" t="n">
        <x:f>B5*E5/5</x:f>
        <x:v>0.16</x:v>
      </x:c>
      <x:c r="J5" s="72" t="str"/>
      <x:c r="K5" s="70"/>
      <x:c r="L5" s="70"/>
      <x:c r="M5" s="70"/>
      <x:c r="N5" s="70"/>
      <x:c r="O5" s="70"/>
      <x:c r="P5" s="70"/>
      <x:c r="Q5" s="70"/>
      <x:c r="R5" s="70"/>
      <x:c r="S5" s="70"/>
      <x:c r="T5" s="70"/>
      <x:c r="U5" s="70"/>
      <x:c r="V5" s="70"/>
      <x:c r="W5" s="70"/>
      <x:c r="X5" s="70"/>
      <x:c r="Y5" s="70"/>
      <x:c r="Z5" s="70"/>
    </x:row>
    <x:row r="6">
      <x:c r="A6" s="72" t="str">
        <x:v>MOQ и оборотный капитал</x:v>
      </x:c>
      <x:c r="B6" s="156" t="n">
        <x:v>0.15</x:v>
      </x:c>
      <x:c r="C6" s="80" t="n">
        <x:v>3</x:v>
      </x:c>
      <x:c r="D6" s="80" t="n">
        <x:v>5</x:v>
      </x:c>
      <x:c r="E6" s="80" t="n">
        <x:v>2</x:v>
      </x:c>
      <x:c r="F6" s="72" t="str">
        <x:v>Effective MOQ, остатки упаковки</x:v>
      </x:c>
      <x:c r="G6" s="149" t="n">
        <x:f>B6*C6/5</x:f>
        <x:v>0.09</x:v>
      </x:c>
      <x:c r="H6" s="149" t="n">
        <x:f>B6*D6/5</x:f>
        <x:v>0.15</x:v>
      </x:c>
      <x:c r="I6" s="149" t="n">
        <x:f>B6*E6/5</x:f>
        <x:v>0.06</x:v>
      </x:c>
      <x:c r="J6" s="72" t="str"/>
      <x:c r="K6" s="70"/>
      <x:c r="L6" s="70"/>
      <x:c r="M6" s="70"/>
      <x:c r="N6" s="70"/>
      <x:c r="O6" s="70"/>
      <x:c r="P6" s="70"/>
      <x:c r="Q6" s="70"/>
      <x:c r="R6" s="70"/>
      <x:c r="S6" s="70"/>
      <x:c r="T6" s="70"/>
      <x:c r="U6" s="70"/>
      <x:c r="V6" s="70"/>
      <x:c r="W6" s="70"/>
      <x:c r="X6" s="70"/>
      <x:c r="Y6" s="70"/>
      <x:c r="Z6" s="70"/>
    </x:row>
    <x:row r="7">
      <x:c r="A7" s="72" t="str">
        <x:v>Полная себестоимость</x:v>
      </x:c>
      <x:c r="B7" s="156" t="n">
        <x:v>0.15</x:v>
      </x:c>
      <x:c r="C7" s="80" t="n">
        <x:v>4</x:v>
      </x:c>
      <x:c r="D7" s="80" t="n">
        <x:v>3</x:v>
      </x:c>
      <x:c r="E7" s="80" t="n">
        <x:v>3</x:v>
      </x:c>
      <x:c r="F7" s="72" t="str">
        <x:v>Цена + скрытые расходы</x:v>
      </x:c>
      <x:c r="G7" s="149" t="n">
        <x:f>B7*C7/5</x:f>
        <x:v>0.12</x:v>
      </x:c>
      <x:c r="H7" s="149" t="n">
        <x:f>B7*D7/5</x:f>
        <x:v>0.09</x:v>
      </x:c>
      <x:c r="I7" s="149" t="n">
        <x:f>B7*E7/5</x:f>
        <x:v>0.09</x:v>
      </x:c>
      <x:c r="J7" s="72" t="str"/>
      <x:c r="K7" s="70"/>
      <x:c r="L7" s="70"/>
      <x:c r="M7" s="70"/>
      <x:c r="N7" s="70"/>
      <x:c r="O7" s="70"/>
      <x:c r="P7" s="70"/>
      <x:c r="Q7" s="70"/>
      <x:c r="R7" s="70"/>
      <x:c r="S7" s="70"/>
      <x:c r="T7" s="70"/>
      <x:c r="U7" s="70"/>
      <x:c r="V7" s="70"/>
      <x:c r="W7" s="70"/>
      <x:c r="X7" s="70"/>
      <x:c r="Y7" s="70"/>
      <x:c r="Z7" s="70"/>
    </x:row>
    <x:row r="8">
      <x:c r="A8" s="72" t="str">
        <x:v>Срок и надёжность</x:v>
      </x:c>
      <x:c r="B8" s="156" t="n">
        <x:v>0.1</x:v>
      </x:c>
      <x:c r="C8" s="80" t="n">
        <x:v>3</x:v>
      </x:c>
      <x:c r="D8" s="80" t="n">
        <x:v>4</x:v>
      </x:c>
      <x:c r="E8" s="80" t="n">
        <x:v>4</x:v>
      </x:c>
      <x:c r="F8" s="72" t="str">
        <x:v>Срок поставки, своевременность, резерв</x:v>
      </x:c>
      <x:c r="G8" s="149" t="n">
        <x:f>B8*C8/5</x:f>
        <x:v>0.06000000000000001</x:v>
      </x:c>
      <x:c r="H8" s="149" t="n">
        <x:f>B8*D8/5</x:f>
        <x:v>0.08</x:v>
      </x:c>
      <x:c r="I8" s="149" t="n">
        <x:f>B8*E8/5</x:f>
        <x:v>0.08</x:v>
      </x:c>
      <x:c r="J8" s="72" t="str"/>
      <x:c r="K8" s="70"/>
      <x:c r="L8" s="70"/>
      <x:c r="M8" s="70"/>
      <x:c r="N8" s="70"/>
      <x:c r="O8" s="70"/>
      <x:c r="P8" s="70"/>
      <x:c r="Q8" s="70"/>
      <x:c r="R8" s="70"/>
      <x:c r="S8" s="70"/>
      <x:c r="T8" s="70"/>
      <x:c r="U8" s="70"/>
      <x:c r="V8" s="70"/>
      <x:c r="W8" s="70"/>
      <x:c r="X8" s="70"/>
      <x:c r="Y8" s="70"/>
      <x:c r="Z8" s="70"/>
    </x:row>
    <x:row r="9">
      <x:c r="A9" s="72" t="str">
        <x:v>Права на разработки и эксклюзив</x:v>
      </x:c>
      <x:c r="B9" s="156" t="n">
        <x:v>0.1</x:v>
      </x:c>
      <x:c r="C9" s="80" t="n">
        <x:v>3</x:v>
      </x:c>
      <x:c r="D9" s="80" t="n">
        <x:v>2</x:v>
      </x:c>
      <x:c r="E9" s="80" t="n">
        <x:v>5</x:v>
      </x:c>
      <x:c r="F9" s="72" t="str">
        <x:v>Формула, дизайн, ограничения</x:v>
      </x:c>
      <x:c r="G9" s="149" t="n">
        <x:f>B9*C9/5</x:f>
        <x:v>0.06000000000000001</x:v>
      </x:c>
      <x:c r="H9" s="149" t="n">
        <x:f>B9*D9/5</x:f>
        <x:v>0.04</x:v>
      </x:c>
      <x:c r="I9" s="149" t="n">
        <x:f>B9*E9/5</x:f>
        <x:v>0.1</x:v>
      </x:c>
      <x:c r="J9" s="72" t="str"/>
      <x:c r="K9" s="70"/>
      <x:c r="L9" s="70"/>
      <x:c r="M9" s="70"/>
      <x:c r="N9" s="70"/>
      <x:c r="O9" s="70"/>
      <x:c r="P9" s="70"/>
      <x:c r="Q9" s="70"/>
      <x:c r="R9" s="70"/>
      <x:c r="S9" s="70"/>
      <x:c r="T9" s="70"/>
      <x:c r="U9" s="70"/>
      <x:c r="V9" s="70"/>
      <x:c r="W9" s="70"/>
      <x:c r="X9" s="70"/>
      <x:c r="Y9" s="70"/>
      <x:c r="Z9" s="70"/>
    </x:row>
    <x:row r="10">
      <x:c r="A10" s="72" t="str">
        <x:v>Упаковка и маркировка</x:v>
      </x:c>
      <x:c r="B10" s="156" t="n">
        <x:v>0.05</x:v>
      </x:c>
      <x:c r="C10" s="80" t="n">
        <x:v>4</x:v>
      </x:c>
      <x:c r="D10" s="80" t="n">
        <x:v>4</x:v>
      </x:c>
      <x:c r="E10" s="80" t="n">
        <x:v>4</x:v>
      </x:c>
      <x:c r="F10" s="72" t="str">
        <x:v>GTIN, печать, коды</x:v>
      </x:c>
      <x:c r="G10" s="149" t="n">
        <x:f>B10*C10/5</x:f>
        <x:v>0.04</x:v>
      </x:c>
      <x:c r="H10" s="149" t="n">
        <x:f>B10*D10/5</x:f>
        <x:v>0.04</x:v>
      </x:c>
      <x:c r="I10" s="149" t="n">
        <x:f>B10*E10/5</x:f>
        <x:v>0.04</x:v>
      </x:c>
      <x:c r="J10" s="72" t="str"/>
      <x:c r="K10" s="70"/>
      <x:c r="L10" s="70"/>
      <x:c r="M10" s="70"/>
      <x:c r="N10" s="70"/>
      <x:c r="O10" s="70"/>
      <x:c r="P10" s="70"/>
      <x:c r="Q10" s="70"/>
      <x:c r="R10" s="70"/>
      <x:c r="S10" s="70"/>
      <x:c r="T10" s="70"/>
      <x:c r="U10" s="70"/>
      <x:c r="V10" s="70"/>
      <x:c r="W10" s="70"/>
      <x:c r="X10" s="70"/>
      <x:c r="Y10" s="70"/>
      <x:c r="Z10" s="70"/>
    </x:row>
    <x:row r="11">
      <x:c r="A11" s="72" t="str">
        <x:v>Референсы / устойчивость</x:v>
      </x:c>
      <x:c r="B11" s="156" t="n">
        <x:v>0.05</x:v>
      </x:c>
      <x:c r="C11" s="80" t="n">
        <x:v>4</x:v>
      </x:c>
      <x:c r="D11" s="80" t="n">
        <x:v>3</x:v>
      </x:c>
      <x:c r="E11" s="80" t="n">
        <x:v>4</x:v>
      </x:c>
      <x:c r="F11" s="72" t="str">
        <x:v>Проверяемые клиенты</x:v>
      </x:c>
      <x:c r="G11" s="149" t="n">
        <x:f>B11*C11/5</x:f>
        <x:v>0.04</x:v>
      </x:c>
      <x:c r="H11" s="149" t="n">
        <x:f>B11*D11/5</x:f>
        <x:v>0.030000000000000006</x:v>
      </x:c>
      <x:c r="I11" s="149" t="n">
        <x:f>B11*E11/5</x:f>
        <x:v>0.04</x:v>
      </x:c>
      <x:c r="J11" s="72" t="str"/>
      <x:c r="K11" s="70"/>
      <x:c r="L11" s="70"/>
      <x:c r="M11" s="70"/>
      <x:c r="N11" s="70"/>
      <x:c r="O11" s="70"/>
      <x:c r="P11" s="70"/>
      <x:c r="Q11" s="70"/>
      <x:c r="R11" s="70"/>
      <x:c r="S11" s="70"/>
      <x:c r="T11" s="70"/>
      <x:c r="U11" s="70"/>
      <x:c r="V11" s="70"/>
      <x:c r="W11" s="70"/>
      <x:c r="X11" s="70"/>
      <x:c r="Y11" s="70"/>
      <x:c r="Z11" s="70"/>
    </x:row>
    <x:row r="12">
      <x:c r="A12" s="72"/>
      <x:c r="B12" s="72"/>
      <x:c r="C12" s="72"/>
      <x:c r="D12" s="72"/>
      <x:c r="E12" s="72"/>
      <x:c r="F12" s="72"/>
      <x:c r="G12" s="72"/>
      <x:c r="H12" s="72"/>
      <x:c r="I12" s="72"/>
      <x:c r="J12" s="72"/>
      <x:c r="K12" s="70"/>
      <x:c r="L12" s="70"/>
      <x:c r="M12" s="70"/>
      <x:c r="N12" s="70"/>
      <x:c r="O12" s="70"/>
      <x:c r="P12" s="70"/>
      <x:c r="Q12" s="70"/>
      <x:c r="R12" s="70"/>
      <x:c r="S12" s="70"/>
      <x:c r="T12" s="70"/>
      <x:c r="U12" s="70"/>
      <x:c r="V12" s="70"/>
      <x:c r="W12" s="70"/>
      <x:c r="X12" s="70"/>
      <x:c r="Y12" s="70"/>
      <x:c r="Z12" s="70"/>
    </x:row>
    <x:row r="13">
      <x:c r="A13" s="64" t="str">
        <x:v>Итог</x:v>
      </x:c>
      <x:c r="B13" s="64" t="str"/>
      <x:c r="C13" s="64" t="str">
        <x:v>A</x:v>
      </x:c>
      <x:c r="D13" s="64" t="str">
        <x:v>B</x:v>
      </x:c>
      <x:c r="E13" s="64" t="str">
        <x:v>C</x:v>
      </x:c>
      <x:c r="F13" s="64" t="str">
        <x:v>Порог решения</x:v>
      </x:c>
      <x:c r="G13" s="72"/>
      <x:c r="H13" s="72"/>
      <x:c r="I13" s="72"/>
      <x:c r="J13" s="72"/>
      <x:c r="K13" s="70"/>
      <x:c r="L13" s="70"/>
      <x:c r="M13" s="70"/>
      <x:c r="N13" s="70"/>
      <x:c r="O13" s="70"/>
      <x:c r="P13" s="70"/>
      <x:c r="Q13" s="70"/>
      <x:c r="R13" s="70"/>
      <x:c r="S13" s="70"/>
      <x:c r="T13" s="70"/>
      <x:c r="U13" s="70"/>
      <x:c r="V13" s="70"/>
      <x:c r="W13" s="70"/>
      <x:c r="X13" s="70"/>
      <x:c r="Y13" s="70"/>
      <x:c r="Z13" s="70"/>
    </x:row>
    <x:row r="14">
      <x:c r="A14" s="72" t="str">
        <x:v>Баллы / 100</x:v>
      </x:c>
      <x:c r="B14" s="72" t="str"/>
      <x:c r="C14" s="149" t="n">
        <x:f>SUM(G4:G11)*100</x:f>
        <x:v>73.00000000000001</x:v>
      </x:c>
      <x:c r="D14" s="149" t="n">
        <x:f>SUM(H4:H11)*100</x:f>
        <x:v>67</x:v>
      </x:c>
      <x:c r="E14" s="149" t="n">
        <x:f>SUM(I4:I11)*100</x:f>
        <x:v>77</x:v>
      </x:c>
      <x:c r="F14" s="72" t="str">
        <x:v>75+ пилот; 60–74 закрыть риски; &lt;60 не платить крупный аванс</x:v>
      </x:c>
      <x:c r="G14" s="72"/>
      <x:c r="H14" s="72"/>
      <x:c r="I14" s="72"/>
      <x:c r="J14" s="72"/>
      <x:c r="K14" s="70"/>
      <x:c r="L14" s="70"/>
      <x:c r="M14" s="70"/>
      <x:c r="N14" s="70"/>
      <x:c r="O14" s="70"/>
      <x:c r="P14" s="70"/>
      <x:c r="Q14" s="70"/>
      <x:c r="R14" s="70"/>
      <x:c r="S14" s="70"/>
      <x:c r="T14" s="70"/>
      <x:c r="U14" s="70"/>
      <x:c r="V14" s="70"/>
      <x:c r="W14" s="70"/>
      <x:c r="X14" s="70"/>
      <x:c r="Y14" s="70"/>
      <x:c r="Z14" s="70"/>
    </x:row>
    <x:row r="15">
      <x:c r="A15" s="72" t="str">
        <x:v>Критический стоп?</x:v>
      </x:c>
      <x:c r="B15" s="72" t="str"/>
      <x:c r="C15" s="80" t="n">
        <x:v>0</x:v>
      </x:c>
      <x:c r="D15" s="80" t="n">
        <x:v>0</x:v>
      </x:c>
      <x:c r="E15" s="80" t="n">
        <x:v>0</x:v>
      </x:c>
      <x:c r="F15" s="72" t="str">
        <x:v>1 = критический стоп по соответствию / прослеживаемости / контролю изменений</x:v>
      </x:c>
      <x:c r="G15" s="72"/>
      <x:c r="H15" s="72"/>
      <x:c r="I15" s="72"/>
      <x:c r="J15" s="72"/>
      <x:c r="K15" s="70"/>
      <x:c r="L15" s="70"/>
      <x:c r="M15" s="70"/>
      <x:c r="N15" s="70"/>
      <x:c r="O15" s="70"/>
      <x:c r="P15" s="70"/>
      <x:c r="Q15" s="70"/>
      <x:c r="R15" s="70"/>
      <x:c r="S15" s="70"/>
      <x:c r="T15" s="70"/>
      <x:c r="U15" s="70"/>
      <x:c r="V15" s="70"/>
      <x:c r="W15" s="70"/>
      <x:c r="X15" s="70"/>
      <x:c r="Y15" s="70"/>
      <x:c r="Z15" s="70"/>
    </x:row>
    <x:row r="16">
      <x:c r="A16" s="72" t="str">
        <x:v>Решение</x:v>
      </x:c>
      <x:c r="B16" s="72" t="str"/>
      <x:c r="C16" s="149" t="str">
        <x:f>IF(C15=1,"СТОП",IF(C14&gt;=75,"ПИЛОТ",IF(C14&gt;=60,"ЗАКРЫТЬ РИСКИ","НЕ ВЫБИРАТЬ")))</x:f>
        <x:v>ЗАКРЫТЬ РИСКИ</x:v>
      </x:c>
      <x:c r="D16" s="149" t="str">
        <x:f>IF(D15=1,"СТОП",IF(D14&gt;=75,"ПИЛОТ",IF(D14&gt;=60,"ЗАКРЫТЬ РИСКИ","НЕ ВЫБИРАТЬ")))</x:f>
        <x:v>ЗАКРЫТЬ РИСКИ</x:v>
      </x:c>
      <x:c r="E16" s="149" t="str">
        <x:f>IF(E15=1,"СТОП",IF(E14&gt;=75,"ПИЛОТ",IF(E14&gt;=60,"ЗАКРЫТЬ РИСКИ","НЕ ВЫБИРАТЬ")))</x:f>
        <x:v>ПИЛОТ</x:v>
      </x:c>
      <x:c r="F16" s="72" t="str"/>
      <x:c r="G16" s="72"/>
      <x:c r="H16" s="72"/>
      <x:c r="I16" s="72"/>
      <x:c r="J16" s="72"/>
      <x:c r="K16" s="70"/>
      <x:c r="L16" s="70"/>
      <x:c r="M16" s="70"/>
      <x:c r="N16" s="70"/>
      <x:c r="O16" s="70"/>
      <x:c r="P16" s="70"/>
      <x:c r="Q16" s="70"/>
      <x:c r="R16" s="70"/>
      <x:c r="S16" s="70"/>
      <x:c r="T16" s="70"/>
      <x:c r="U16" s="70"/>
      <x:c r="V16" s="70"/>
      <x:c r="W16" s="70"/>
      <x:c r="X16" s="70"/>
      <x:c r="Y16" s="70"/>
      <x:c r="Z16" s="70"/>
    </x:row>
    <x:row r="17">
      <x:c r="A17" s="70"/>
      <x:c r="B17" s="70"/>
      <x:c r="C17" s="70"/>
      <x:c r="D17" s="70"/>
      <x:c r="E17" s="70"/>
      <x:c r="F17" s="70"/>
      <x:c r="G17" s="70"/>
      <x:c r="H17" s="70"/>
      <x:c r="I17" s="70"/>
      <x:c r="J17" s="70"/>
      <x:c r="K17" s="70"/>
      <x:c r="L17" s="70"/>
      <x:c r="M17" s="70"/>
      <x:c r="N17" s="70"/>
      <x:c r="O17" s="70"/>
      <x:c r="P17" s="70"/>
      <x:c r="Q17" s="70"/>
      <x:c r="R17" s="70"/>
      <x:c r="S17" s="70"/>
      <x:c r="T17" s="70"/>
      <x:c r="U17" s="70"/>
      <x:c r="V17" s="70"/>
      <x:c r="W17" s="70"/>
      <x:c r="X17" s="70"/>
      <x:c r="Y17" s="70"/>
      <x:c r="Z17" s="70"/>
    </x:row>
    <x:row r="18">
      <x:c r="A18" s="70"/>
      <x:c r="B18" s="70"/>
      <x:c r="C18" s="70"/>
      <x:c r="D18" s="70"/>
      <x:c r="E18" s="70"/>
      <x:c r="F18" s="70"/>
      <x:c r="G18" s="70"/>
      <x:c r="H18" s="70"/>
      <x:c r="I18" s="70"/>
      <x:c r="J18" s="70"/>
      <x:c r="K18" s="70"/>
      <x:c r="L18" s="70"/>
      <x:c r="M18" s="70"/>
      <x:c r="N18" s="70"/>
      <x:c r="O18" s="70"/>
      <x:c r="P18" s="70"/>
      <x:c r="Q18" s="70"/>
      <x:c r="R18" s="70"/>
      <x:c r="S18" s="70"/>
      <x:c r="T18" s="70"/>
      <x:c r="U18" s="70"/>
      <x:c r="V18" s="70"/>
      <x:c r="W18" s="70"/>
      <x:c r="X18" s="70"/>
      <x:c r="Y18" s="70"/>
      <x:c r="Z18" s="70"/>
    </x:row>
    <x:row r="19">
      <x:c r="A19" s="70"/>
      <x:c r="B19" s="70"/>
      <x:c r="C19" s="70"/>
      <x:c r="D19" s="70"/>
      <x:c r="E19" s="70"/>
      <x:c r="F19" s="70"/>
      <x:c r="G19" s="70"/>
      <x:c r="H19" s="70"/>
      <x:c r="I19" s="70"/>
      <x:c r="J19" s="70"/>
      <x:c r="K19" s="70"/>
      <x:c r="L19" s="70"/>
      <x:c r="M19" s="70"/>
      <x:c r="N19" s="70"/>
      <x:c r="O19" s="70"/>
      <x:c r="P19" s="70"/>
      <x:c r="Q19" s="70"/>
      <x:c r="R19" s="70"/>
      <x:c r="S19" s="70"/>
      <x:c r="T19" s="70"/>
      <x:c r="U19" s="70"/>
      <x:c r="V19" s="70"/>
      <x:c r="W19" s="70"/>
      <x:c r="X19" s="70"/>
      <x:c r="Y19" s="70"/>
      <x:c r="Z19" s="70"/>
    </x:row>
    <x:row r="20">
      <x:c r="A20" s="70"/>
      <x:c r="B20" s="70"/>
      <x:c r="C20" s="70"/>
      <x:c r="D20" s="70"/>
      <x:c r="E20" s="70"/>
      <x:c r="F20" s="70"/>
      <x:c r="G20" s="70"/>
      <x:c r="H20" s="70"/>
      <x:c r="I20" s="70"/>
      <x:c r="J20" s="70"/>
      <x:c r="K20" s="70"/>
      <x:c r="L20" s="70"/>
      <x:c r="M20" s="70"/>
      <x:c r="N20" s="70"/>
      <x:c r="O20" s="70"/>
      <x:c r="P20" s="70"/>
      <x:c r="Q20" s="70"/>
      <x:c r="R20" s="70"/>
      <x:c r="S20" s="70"/>
      <x:c r="T20" s="70"/>
      <x:c r="U20" s="70"/>
      <x:c r="V20" s="70"/>
      <x:c r="W20" s="70"/>
      <x:c r="X20" s="70"/>
      <x:c r="Y20" s="70"/>
      <x:c r="Z20" s="70"/>
    </x:row>
    <x:row r="21">
      <x:c r="A21" s="70"/>
      <x:c r="B21" s="70"/>
      <x:c r="C21" s="70"/>
      <x:c r="D21" s="70"/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  <x:c r="O21" s="70"/>
      <x:c r="P21" s="70"/>
      <x:c r="Q21" s="70"/>
      <x:c r="R21" s="70"/>
      <x:c r="S21" s="70"/>
      <x:c r="T21" s="70"/>
      <x:c r="U21" s="70"/>
      <x:c r="V21" s="70"/>
      <x:c r="W21" s="70"/>
      <x:c r="X21" s="70"/>
      <x:c r="Y21" s="70"/>
      <x:c r="Z21" s="70"/>
    </x:row>
    <x:row r="22">
      <x:c r="A22" s="70"/>
      <x:c r="B22" s="70"/>
      <x:c r="C22" s="70"/>
      <x:c r="D22" s="70"/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  <x:c r="O22" s="70"/>
      <x:c r="P22" s="70"/>
      <x:c r="Q22" s="70"/>
      <x:c r="R22" s="70"/>
      <x:c r="S22" s="70"/>
      <x:c r="T22" s="70"/>
      <x:c r="U22" s="70"/>
      <x:c r="V22" s="70"/>
      <x:c r="W22" s="70"/>
      <x:c r="X22" s="70"/>
      <x:c r="Y22" s="70"/>
      <x:c r="Z22" s="70"/>
    </x:row>
    <x:row r="23">
      <x:c r="A23" s="70"/>
      <x:c r="B23" s="70"/>
      <x:c r="C23" s="70"/>
      <x:c r="D23" s="70"/>
      <x:c r="E23" s="70"/>
      <x:c r="F23" s="70"/>
      <x:c r="G23" s="70"/>
      <x:c r="H23" s="70"/>
      <x:c r="I23" s="70"/>
      <x:c r="J23" s="70"/>
      <x:c r="K23" s="70"/>
      <x:c r="L23" s="70"/>
      <x:c r="M23" s="70"/>
      <x:c r="N23" s="70"/>
      <x:c r="O23" s="70"/>
      <x:c r="P23" s="70"/>
      <x:c r="Q23" s="70"/>
      <x:c r="R23" s="70"/>
      <x:c r="S23" s="70"/>
      <x:c r="T23" s="70"/>
      <x:c r="U23" s="70"/>
      <x:c r="V23" s="70"/>
      <x:c r="W23" s="70"/>
      <x:c r="X23" s="70"/>
      <x:c r="Y23" s="70"/>
      <x:c r="Z23" s="70"/>
    </x:row>
    <x:row r="24">
      <x:c r="A24" s="70"/>
      <x:c r="B24" s="70"/>
      <x:c r="C24" s="70"/>
      <x:c r="D24" s="70"/>
      <x:c r="E24" s="70"/>
      <x:c r="F24" s="70"/>
      <x:c r="G24" s="70"/>
      <x:c r="H24" s="70"/>
      <x:c r="I24" s="70"/>
      <x:c r="J24" s="70"/>
      <x:c r="K24" s="70"/>
      <x:c r="L24" s="70"/>
      <x:c r="M24" s="70"/>
      <x:c r="N24" s="70"/>
      <x:c r="O24" s="70"/>
      <x:c r="P24" s="70"/>
      <x:c r="Q24" s="70"/>
      <x:c r="R24" s="70"/>
      <x:c r="S24" s="70"/>
      <x:c r="T24" s="70"/>
      <x:c r="U24" s="70"/>
      <x:c r="V24" s="70"/>
      <x:c r="W24" s="70"/>
      <x:c r="X24" s="70"/>
      <x:c r="Y24" s="70"/>
      <x:c r="Z24" s="70"/>
    </x:row>
    <x:row r="25">
      <x:c r="A25" s="70"/>
      <x:c r="B25" s="70"/>
      <x:c r="C25" s="70"/>
      <x:c r="D25" s="70"/>
      <x:c r="E25" s="70"/>
      <x:c r="F25" s="70"/>
      <x:c r="G25" s="70"/>
      <x:c r="H25" s="70"/>
      <x:c r="I25" s="70"/>
      <x:c r="J25" s="70"/>
      <x:c r="K25" s="70"/>
      <x:c r="L25" s="70"/>
      <x:c r="M25" s="70"/>
      <x:c r="N25" s="70"/>
      <x:c r="O25" s="70"/>
      <x:c r="P25" s="70"/>
      <x:c r="Q25" s="70"/>
      <x:c r="R25" s="70"/>
      <x:c r="S25" s="70"/>
      <x:c r="T25" s="70"/>
      <x:c r="U25" s="70"/>
      <x:c r="V25" s="70"/>
      <x:c r="W25" s="70"/>
      <x:c r="X25" s="70"/>
      <x:c r="Y25" s="70"/>
      <x:c r="Z25" s="70"/>
    </x:row>
    <x:row r="26">
      <x:c r="A26" s="70"/>
      <x:c r="B26" s="70"/>
      <x:c r="C26" s="70"/>
      <x:c r="D26" s="70"/>
      <x:c r="E26" s="70"/>
      <x:c r="F26" s="70"/>
      <x:c r="G26" s="70"/>
      <x:c r="H26" s="70"/>
      <x:c r="I26" s="70"/>
      <x:c r="J26" s="70"/>
      <x:c r="K26" s="70"/>
      <x:c r="L26" s="70"/>
      <x:c r="M26" s="70"/>
      <x:c r="N26" s="70"/>
      <x:c r="O26" s="70"/>
      <x:c r="P26" s="70"/>
      <x:c r="Q26" s="70"/>
      <x:c r="R26" s="70"/>
      <x:c r="S26" s="70"/>
      <x:c r="T26" s="70"/>
      <x:c r="U26" s="70"/>
      <x:c r="V26" s="70"/>
      <x:c r="W26" s="70"/>
      <x:c r="X26" s="70"/>
      <x:c r="Y26" s="70"/>
      <x:c r="Z26" s="70"/>
    </x:row>
    <x:row r="27">
      <x:c r="A27" s="70"/>
      <x:c r="B27" s="70"/>
      <x:c r="C27" s="70"/>
      <x:c r="D27" s="70"/>
      <x:c r="E27" s="70"/>
      <x:c r="F27" s="70"/>
      <x:c r="G27" s="70"/>
      <x:c r="H27" s="70"/>
      <x:c r="I27" s="70"/>
      <x:c r="J27" s="70"/>
      <x:c r="K27" s="70"/>
      <x:c r="L27" s="70"/>
      <x:c r="M27" s="70"/>
      <x:c r="N27" s="70"/>
      <x:c r="O27" s="70"/>
      <x:c r="P27" s="70"/>
      <x:c r="Q27" s="70"/>
      <x:c r="R27" s="70"/>
      <x:c r="S27" s="70"/>
      <x:c r="T27" s="70"/>
      <x:c r="U27" s="70"/>
      <x:c r="V27" s="70"/>
      <x:c r="W27" s="70"/>
      <x:c r="X27" s="70"/>
      <x:c r="Y27" s="70"/>
      <x:c r="Z27" s="70"/>
    </x:row>
    <x:row r="28">
      <x:c r="A28" s="70"/>
      <x:c r="B28" s="70"/>
      <x:c r="C28" s="70"/>
      <x:c r="D28" s="70"/>
      <x:c r="E28" s="70"/>
      <x:c r="F28" s="70"/>
      <x:c r="G28" s="70"/>
      <x:c r="H28" s="70"/>
      <x:c r="I28" s="70"/>
      <x:c r="J28" s="70"/>
      <x:c r="K28" s="70"/>
      <x:c r="L28" s="70"/>
      <x:c r="M28" s="70"/>
      <x:c r="N28" s="70"/>
      <x:c r="O28" s="70"/>
      <x:c r="P28" s="70"/>
      <x:c r="Q28" s="70"/>
      <x:c r="R28" s="70"/>
      <x:c r="S28" s="70"/>
      <x:c r="T28" s="70"/>
      <x:c r="U28" s="70"/>
      <x:c r="V28" s="70"/>
      <x:c r="W28" s="70"/>
      <x:c r="X28" s="70"/>
      <x:c r="Y28" s="70"/>
      <x:c r="Z28" s="70"/>
    </x:row>
    <x:row r="29">
      <x:c r="A29" s="70"/>
      <x:c r="B29" s="70"/>
      <x:c r="C29" s="70"/>
      <x:c r="D29" s="70"/>
      <x:c r="E29" s="70"/>
      <x:c r="F29" s="70"/>
      <x:c r="G29" s="70"/>
      <x:c r="H29" s="70"/>
      <x:c r="I29" s="70"/>
      <x:c r="J29" s="70"/>
      <x:c r="K29" s="70"/>
      <x:c r="L29" s="70"/>
      <x:c r="M29" s="70"/>
      <x:c r="N29" s="70"/>
      <x:c r="O29" s="70"/>
      <x:c r="P29" s="70"/>
      <x:c r="Q29" s="70"/>
      <x:c r="R29" s="70"/>
      <x:c r="S29" s="70"/>
      <x:c r="T29" s="70"/>
      <x:c r="U29" s="70"/>
      <x:c r="V29" s="70"/>
      <x:c r="W29" s="70"/>
      <x:c r="X29" s="70"/>
      <x:c r="Y29" s="70"/>
      <x:c r="Z29" s="70"/>
    </x:row>
    <x:row r="30">
      <x:c r="A30" s="70"/>
      <x:c r="B30" s="70"/>
      <x:c r="C30" s="70"/>
      <x:c r="D30" s="70"/>
      <x:c r="E30" s="70"/>
      <x:c r="F30" s="70"/>
      <x:c r="G30" s="70"/>
      <x:c r="H30" s="70"/>
      <x:c r="I30" s="70"/>
      <x:c r="J30" s="70"/>
      <x:c r="K30" s="70"/>
      <x:c r="L30" s="70"/>
      <x:c r="M30" s="70"/>
      <x:c r="N30" s="70"/>
      <x:c r="O30" s="70"/>
      <x:c r="P30" s="70"/>
      <x:c r="Q30" s="70"/>
      <x:c r="R30" s="70"/>
      <x:c r="S30" s="70"/>
      <x:c r="T30" s="70"/>
      <x:c r="U30" s="70"/>
      <x:c r="V30" s="70"/>
      <x:c r="W30" s="70"/>
      <x:c r="X30" s="70"/>
      <x:c r="Y30" s="70"/>
      <x:c r="Z30" s="70"/>
    </x:row>
    <x:row r="31">
      <x:c r="A31" s="70"/>
      <x:c r="B31" s="70"/>
      <x:c r="C31" s="70"/>
      <x:c r="D31" s="70"/>
      <x:c r="E31" s="70"/>
      <x:c r="F31" s="70"/>
      <x:c r="G31" s="70"/>
      <x:c r="H31" s="70"/>
      <x:c r="I31" s="70"/>
      <x:c r="J31" s="70"/>
      <x:c r="K31" s="70"/>
      <x:c r="L31" s="70"/>
      <x:c r="M31" s="70"/>
      <x:c r="N31" s="70"/>
      <x:c r="O31" s="70"/>
      <x:c r="P31" s="70"/>
      <x:c r="Q31" s="70"/>
      <x:c r="R31" s="70"/>
      <x:c r="S31" s="70"/>
      <x:c r="T31" s="70"/>
      <x:c r="U31" s="70"/>
      <x:c r="V31" s="70"/>
      <x:c r="W31" s="70"/>
      <x:c r="X31" s="70"/>
      <x:c r="Y31" s="70"/>
      <x:c r="Z31" s="70"/>
    </x:row>
    <x:row r="32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  <x:c r="N32" s="70"/>
      <x:c r="O32" s="70"/>
      <x:c r="P32" s="70"/>
      <x:c r="Q32" s="70"/>
      <x:c r="R32" s="70"/>
      <x:c r="S32" s="70"/>
      <x:c r="T32" s="70"/>
      <x:c r="U32" s="70"/>
      <x:c r="V32" s="70"/>
      <x:c r="W32" s="70"/>
      <x:c r="X32" s="70"/>
      <x:c r="Y32" s="70"/>
      <x:c r="Z32" s="70"/>
    </x:row>
    <x:row r="33">
      <x:c r="A33" s="70"/>
      <x:c r="B33" s="70"/>
      <x:c r="C33" s="70"/>
      <x:c r="D33" s="70"/>
      <x:c r="E33" s="70"/>
      <x:c r="F33" s="70"/>
      <x:c r="G33" s="70"/>
      <x:c r="H33" s="70"/>
      <x:c r="I33" s="70"/>
      <x:c r="J33" s="70"/>
      <x:c r="K33" s="70"/>
      <x:c r="L33" s="70"/>
      <x:c r="M33" s="70"/>
      <x:c r="N33" s="70"/>
      <x:c r="O33" s="70"/>
      <x:c r="P33" s="70"/>
      <x:c r="Q33" s="70"/>
      <x:c r="R33" s="70"/>
      <x:c r="S33" s="70"/>
      <x:c r="T33" s="70"/>
      <x:c r="U33" s="70"/>
      <x:c r="V33" s="70"/>
      <x:c r="W33" s="70"/>
      <x:c r="X33" s="70"/>
      <x:c r="Y33" s="70"/>
      <x:c r="Z33" s="70"/>
    </x:row>
    <x:row r="34">
      <x:c r="A34" s="70"/>
      <x:c r="B34" s="70"/>
      <x:c r="C34" s="70"/>
      <x:c r="D34" s="70"/>
      <x:c r="E34" s="70"/>
      <x:c r="F34" s="70"/>
      <x:c r="G34" s="70"/>
      <x:c r="H34" s="70"/>
      <x:c r="I34" s="70"/>
      <x:c r="J34" s="70"/>
      <x:c r="K34" s="70"/>
      <x:c r="L34" s="70"/>
      <x:c r="M34" s="70"/>
      <x:c r="N34" s="70"/>
      <x:c r="O34" s="70"/>
      <x:c r="P34" s="70"/>
      <x:c r="Q34" s="70"/>
      <x:c r="R34" s="70"/>
      <x:c r="S34" s="70"/>
      <x:c r="T34" s="70"/>
      <x:c r="U34" s="70"/>
      <x:c r="V34" s="70"/>
      <x:c r="W34" s="70"/>
      <x:c r="X34" s="70"/>
      <x:c r="Y34" s="70"/>
      <x:c r="Z34" s="70"/>
    </x:row>
    <x:row r="35">
      <x:c r="A35" s="70"/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70"/>
      <x:c r="O35" s="70"/>
      <x:c r="P35" s="70"/>
      <x:c r="Q35" s="70"/>
      <x:c r="R35" s="70"/>
      <x:c r="S35" s="70"/>
      <x:c r="T35" s="70"/>
      <x:c r="U35" s="70"/>
      <x:c r="V35" s="70"/>
      <x:c r="W35" s="70"/>
      <x:c r="X35" s="70"/>
      <x:c r="Y35" s="70"/>
      <x:c r="Z35" s="70"/>
    </x:row>
    <x:row r="36">
      <x:c r="A36" s="70"/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70"/>
      <x:c r="O36" s="70"/>
      <x:c r="P36" s="70"/>
      <x:c r="Q36" s="70"/>
      <x:c r="R36" s="70"/>
      <x:c r="S36" s="70"/>
      <x:c r="T36" s="70"/>
      <x:c r="U36" s="70"/>
      <x:c r="V36" s="70"/>
      <x:c r="W36" s="70"/>
      <x:c r="X36" s="70"/>
      <x:c r="Y36" s="70"/>
      <x:c r="Z36" s="70"/>
    </x:row>
    <x:row r="37">
      <x:c r="A37" s="70"/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  <x:c r="O37" s="70"/>
      <x:c r="P37" s="70"/>
      <x:c r="Q37" s="70"/>
      <x:c r="R37" s="70"/>
      <x:c r="S37" s="70"/>
      <x:c r="T37" s="70"/>
      <x:c r="U37" s="70"/>
      <x:c r="V37" s="70"/>
      <x:c r="W37" s="70"/>
      <x:c r="X37" s="70"/>
      <x:c r="Y37" s="70"/>
      <x:c r="Z37" s="70"/>
    </x:row>
    <x:row r="38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  <x:c r="O38" s="70"/>
      <x:c r="P38" s="70"/>
      <x:c r="Q38" s="70"/>
      <x:c r="R38" s="70"/>
      <x:c r="S38" s="70"/>
      <x:c r="T38" s="70"/>
      <x:c r="U38" s="70"/>
      <x:c r="V38" s="70"/>
      <x:c r="W38" s="70"/>
      <x:c r="X38" s="70"/>
      <x:c r="Y38" s="70"/>
      <x:c r="Z38" s="70"/>
    </x:row>
    <x:row r="39">
      <x:c r="A39" s="70"/>
      <x:c r="B39" s="70"/>
      <x:c r="C39" s="70"/>
      <x:c r="D39" s="70"/>
      <x:c r="E39" s="70"/>
      <x:c r="F39" s="70"/>
      <x:c r="G39" s="70"/>
      <x:c r="H39" s="70"/>
      <x:c r="I39" s="70"/>
      <x:c r="J39" s="70"/>
      <x:c r="K39" s="70"/>
      <x:c r="L39" s="70"/>
      <x:c r="M39" s="70"/>
      <x:c r="N39" s="70"/>
      <x:c r="O39" s="70"/>
      <x:c r="P39" s="70"/>
      <x:c r="Q39" s="70"/>
      <x:c r="R39" s="70"/>
      <x:c r="S39" s="70"/>
      <x:c r="T39" s="70"/>
      <x:c r="U39" s="70"/>
      <x:c r="V39" s="70"/>
      <x:c r="W39" s="70"/>
      <x:c r="X39" s="70"/>
      <x:c r="Y39" s="70"/>
      <x:c r="Z39" s="70"/>
    </x:row>
    <x:row r="40">
      <x:c r="A40" s="70"/>
      <x:c r="B40" s="70"/>
      <x:c r="C40" s="70"/>
      <x:c r="D40" s="70"/>
      <x:c r="E40" s="70"/>
      <x:c r="F40" s="70"/>
      <x:c r="G40" s="70"/>
      <x:c r="H40" s="70"/>
      <x:c r="I40" s="70"/>
      <x:c r="J40" s="70"/>
      <x:c r="K40" s="70"/>
      <x:c r="L40" s="70"/>
      <x:c r="M40" s="70"/>
      <x:c r="N40" s="70"/>
      <x:c r="O40" s="70"/>
      <x:c r="P40" s="70"/>
      <x:c r="Q40" s="70"/>
      <x:c r="R40" s="70"/>
      <x:c r="S40" s="70"/>
      <x:c r="T40" s="70"/>
      <x:c r="U40" s="70"/>
      <x:c r="V40" s="70"/>
      <x:c r="W40" s="70"/>
      <x:c r="X40" s="70"/>
      <x:c r="Y40" s="70"/>
      <x:c r="Z40" s="70"/>
    </x:row>
    <x:row r="41">
      <x:c r="A41" s="70"/>
      <x:c r="B41" s="70"/>
      <x:c r="C41" s="70"/>
      <x:c r="D41" s="70"/>
      <x:c r="E41" s="70"/>
      <x:c r="F41" s="70"/>
      <x:c r="G41" s="70"/>
      <x:c r="H41" s="70"/>
      <x:c r="I41" s="70"/>
      <x:c r="J41" s="70"/>
      <x:c r="K41" s="70"/>
      <x:c r="L41" s="70"/>
      <x:c r="M41" s="70"/>
      <x:c r="N41" s="70"/>
      <x:c r="O41" s="70"/>
      <x:c r="P41" s="70"/>
      <x:c r="Q41" s="70"/>
      <x:c r="R41" s="70"/>
      <x:c r="S41" s="70"/>
      <x:c r="T41" s="70"/>
      <x:c r="U41" s="70"/>
      <x:c r="V41" s="70"/>
      <x:c r="W41" s="70"/>
      <x:c r="X41" s="70"/>
      <x:c r="Y41" s="70"/>
      <x:c r="Z41" s="70"/>
    </x:row>
    <x:row r="42">
      <x:c r="A42" s="70"/>
      <x:c r="B42" s="70"/>
      <x:c r="C42" s="70"/>
      <x:c r="D42" s="70"/>
      <x:c r="E42" s="70"/>
      <x:c r="F42" s="70"/>
      <x:c r="G42" s="70"/>
      <x:c r="H42" s="70"/>
      <x:c r="I42" s="70"/>
      <x:c r="J42" s="70"/>
      <x:c r="K42" s="70"/>
      <x:c r="L42" s="70"/>
      <x:c r="M42" s="70"/>
      <x:c r="N42" s="70"/>
      <x:c r="O42" s="70"/>
      <x:c r="P42" s="70"/>
      <x:c r="Q42" s="70"/>
      <x:c r="R42" s="70"/>
      <x:c r="S42" s="70"/>
      <x:c r="T42" s="70"/>
      <x:c r="U42" s="70"/>
      <x:c r="V42" s="70"/>
      <x:c r="W42" s="70"/>
      <x:c r="X42" s="70"/>
      <x:c r="Y42" s="70"/>
      <x:c r="Z42" s="70"/>
    </x:row>
    <x:row r="43">
      <x:c r="A43" s="70"/>
      <x:c r="B43" s="70"/>
      <x:c r="C43" s="70"/>
      <x:c r="D43" s="70"/>
      <x:c r="E43" s="70"/>
      <x:c r="F43" s="70"/>
      <x:c r="G43" s="70"/>
      <x:c r="H43" s="70"/>
      <x:c r="I43" s="70"/>
      <x:c r="J43" s="70"/>
      <x:c r="K43" s="70"/>
      <x:c r="L43" s="70"/>
      <x:c r="M43" s="70"/>
      <x:c r="N43" s="70"/>
      <x:c r="O43" s="70"/>
      <x:c r="P43" s="70"/>
      <x:c r="Q43" s="70"/>
      <x:c r="R43" s="70"/>
      <x:c r="S43" s="70"/>
      <x:c r="T43" s="70"/>
      <x:c r="U43" s="70"/>
      <x:c r="V43" s="70"/>
      <x:c r="W43" s="70"/>
      <x:c r="X43" s="70"/>
      <x:c r="Y43" s="70"/>
      <x:c r="Z43" s="70"/>
    </x:row>
    <x:row r="44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70"/>
      <x:c r="O44" s="70"/>
      <x:c r="P44" s="70"/>
      <x:c r="Q44" s="70"/>
      <x:c r="R44" s="70"/>
      <x:c r="S44" s="70"/>
      <x:c r="T44" s="70"/>
      <x:c r="U44" s="70"/>
      <x:c r="V44" s="70"/>
      <x:c r="W44" s="70"/>
      <x:c r="X44" s="70"/>
      <x:c r="Y44" s="70"/>
      <x:c r="Z44" s="70"/>
    </x:row>
    <x:row r="45">
      <x:c r="A45" s="70"/>
      <x:c r="B45" s="70"/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70"/>
      <x:c r="O45" s="70"/>
      <x:c r="P45" s="70"/>
      <x:c r="Q45" s="70"/>
      <x:c r="R45" s="70"/>
      <x:c r="S45" s="70"/>
      <x:c r="T45" s="70"/>
      <x:c r="U45" s="70"/>
      <x:c r="V45" s="70"/>
      <x:c r="W45" s="70"/>
      <x:c r="X45" s="70"/>
      <x:c r="Y45" s="70"/>
      <x:c r="Z45" s="70"/>
    </x:row>
    <x:row r="46">
      <x:c r="A46" s="70"/>
      <x:c r="B46" s="70"/>
      <x:c r="C46" s="70"/>
      <x:c r="D46" s="70"/>
      <x:c r="E46" s="70"/>
      <x:c r="F46" s="70"/>
      <x:c r="G46" s="70"/>
      <x:c r="H46" s="70"/>
      <x:c r="I46" s="70"/>
      <x:c r="J46" s="70"/>
      <x:c r="K46" s="70"/>
      <x:c r="L46" s="70"/>
      <x:c r="M46" s="70"/>
      <x:c r="N46" s="70"/>
      <x:c r="O46" s="70"/>
      <x:c r="P46" s="70"/>
      <x:c r="Q46" s="70"/>
      <x:c r="R46" s="70"/>
      <x:c r="S46" s="70"/>
      <x:c r="T46" s="70"/>
      <x:c r="U46" s="70"/>
      <x:c r="V46" s="70"/>
      <x:c r="W46" s="70"/>
      <x:c r="X46" s="70"/>
      <x:c r="Y46" s="70"/>
      <x:c r="Z46" s="70"/>
    </x:row>
    <x:row r="47">
      <x:c r="A47" s="70"/>
      <x:c r="B47" s="70"/>
      <x:c r="C47" s="70"/>
      <x:c r="D47" s="70"/>
      <x:c r="E47" s="70"/>
      <x:c r="F47" s="70"/>
      <x:c r="G47" s="70"/>
      <x:c r="H47" s="70"/>
      <x:c r="I47" s="70"/>
      <x:c r="J47" s="70"/>
      <x:c r="K47" s="70"/>
      <x:c r="L47" s="70"/>
      <x:c r="M47" s="70"/>
      <x:c r="N47" s="70"/>
      <x:c r="O47" s="70"/>
      <x:c r="P47" s="70"/>
      <x:c r="Q47" s="70"/>
      <x:c r="R47" s="70"/>
      <x:c r="S47" s="70"/>
      <x:c r="T47" s="70"/>
      <x:c r="U47" s="70"/>
      <x:c r="V47" s="70"/>
      <x:c r="W47" s="70"/>
      <x:c r="X47" s="70"/>
      <x:c r="Y47" s="70"/>
      <x:c r="Z47" s="70"/>
    </x:row>
    <x:row r="48">
      <x:c r="A48" s="70"/>
      <x:c r="B48" s="70"/>
      <x:c r="C48" s="70"/>
      <x:c r="D48" s="70"/>
      <x:c r="E48" s="70"/>
      <x:c r="F48" s="70"/>
      <x:c r="G48" s="70"/>
      <x:c r="H48" s="70"/>
      <x:c r="I48" s="70"/>
      <x:c r="J48" s="70"/>
      <x:c r="K48" s="70"/>
      <x:c r="L48" s="70"/>
      <x:c r="M48" s="70"/>
      <x:c r="N48" s="70"/>
      <x:c r="O48" s="70"/>
      <x:c r="P48" s="70"/>
      <x:c r="Q48" s="70"/>
      <x:c r="R48" s="70"/>
      <x:c r="S48" s="70"/>
      <x:c r="T48" s="70"/>
      <x:c r="U48" s="70"/>
      <x:c r="V48" s="70"/>
      <x:c r="W48" s="70"/>
      <x:c r="X48" s="70"/>
      <x:c r="Y48" s="70"/>
      <x:c r="Z48" s="70"/>
    </x:row>
    <x:row r="49">
      <x:c r="A49" s="70"/>
      <x:c r="B49" s="70"/>
      <x:c r="C49" s="70"/>
      <x:c r="D49" s="70"/>
      <x:c r="E49" s="70"/>
      <x:c r="F49" s="70"/>
      <x:c r="G49" s="70"/>
      <x:c r="H49" s="70"/>
      <x:c r="I49" s="70"/>
      <x:c r="J49" s="70"/>
      <x:c r="K49" s="70"/>
      <x:c r="L49" s="70"/>
      <x:c r="M49" s="70"/>
      <x:c r="N49" s="70"/>
      <x:c r="O49" s="70"/>
      <x:c r="P49" s="70"/>
      <x:c r="Q49" s="70"/>
      <x:c r="R49" s="70"/>
      <x:c r="S49" s="70"/>
      <x:c r="T49" s="70"/>
      <x:c r="U49" s="70"/>
      <x:c r="V49" s="70"/>
      <x:c r="W49" s="70"/>
      <x:c r="X49" s="70"/>
      <x:c r="Y49" s="70"/>
      <x:c r="Z49" s="70"/>
    </x:row>
    <x:row r="50">
      <x:c r="A50" s="70"/>
      <x:c r="B50" s="70"/>
      <x:c r="C50" s="70"/>
      <x:c r="D50" s="70"/>
      <x:c r="E50" s="70"/>
      <x:c r="F50" s="70"/>
      <x:c r="G50" s="70"/>
      <x:c r="H50" s="70"/>
      <x:c r="I50" s="70"/>
      <x:c r="J50" s="70"/>
      <x:c r="K50" s="70"/>
      <x:c r="L50" s="70"/>
      <x:c r="M50" s="70"/>
      <x:c r="N50" s="70"/>
      <x:c r="O50" s="70"/>
      <x:c r="P50" s="70"/>
      <x:c r="Q50" s="70"/>
      <x:c r="R50" s="70"/>
      <x:c r="S50" s="70"/>
      <x:c r="T50" s="70"/>
      <x:c r="U50" s="70"/>
      <x:c r="V50" s="70"/>
      <x:c r="W50" s="70"/>
      <x:c r="X50" s="70"/>
      <x:c r="Y50" s="70"/>
      <x:c r="Z50" s="70"/>
    </x:row>
    <x:row r="51">
      <x:c r="A51" s="70"/>
      <x:c r="B51" s="70"/>
      <x:c r="C51" s="70"/>
      <x:c r="D51" s="70"/>
      <x:c r="E51" s="70"/>
      <x:c r="F51" s="70"/>
      <x:c r="G51" s="70"/>
      <x:c r="H51" s="70"/>
      <x:c r="I51" s="70"/>
      <x:c r="J51" s="70"/>
      <x:c r="K51" s="70"/>
      <x:c r="L51" s="70"/>
      <x:c r="M51" s="70"/>
      <x:c r="N51" s="70"/>
      <x:c r="O51" s="70"/>
      <x:c r="P51" s="70"/>
      <x:c r="Q51" s="70"/>
      <x:c r="R51" s="70"/>
      <x:c r="S51" s="70"/>
      <x:c r="T51" s="70"/>
      <x:c r="U51" s="70"/>
      <x:c r="V51" s="70"/>
      <x:c r="W51" s="70"/>
      <x:c r="X51" s="70"/>
      <x:c r="Y51" s="70"/>
      <x:c r="Z51" s="70"/>
    </x:row>
    <x:row r="52">
      <x:c r="A52" s="70"/>
      <x:c r="B52" s="70"/>
      <x:c r="C52" s="70"/>
      <x:c r="D52" s="70"/>
      <x:c r="E52" s="70"/>
      <x:c r="F52" s="70"/>
      <x:c r="G52" s="70"/>
      <x:c r="H52" s="70"/>
      <x:c r="I52" s="70"/>
      <x:c r="J52" s="70"/>
      <x:c r="K52" s="70"/>
      <x:c r="L52" s="70"/>
      <x:c r="M52" s="70"/>
      <x:c r="N52" s="70"/>
      <x:c r="O52" s="70"/>
      <x:c r="P52" s="70"/>
      <x:c r="Q52" s="70"/>
      <x:c r="R52" s="70"/>
      <x:c r="S52" s="70"/>
      <x:c r="T52" s="70"/>
      <x:c r="U52" s="70"/>
      <x:c r="V52" s="70"/>
      <x:c r="W52" s="70"/>
      <x:c r="X52" s="70"/>
      <x:c r="Y52" s="70"/>
      <x:c r="Z52" s="70"/>
    </x:row>
    <x:row r="53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70"/>
      <x:c r="L53" s="70"/>
      <x:c r="M53" s="70"/>
      <x:c r="N53" s="70"/>
      <x:c r="O53" s="70"/>
      <x:c r="P53" s="70"/>
      <x:c r="Q53" s="70"/>
      <x:c r="R53" s="70"/>
      <x:c r="S53" s="70"/>
      <x:c r="T53" s="70"/>
      <x:c r="U53" s="70"/>
      <x:c r="V53" s="70"/>
      <x:c r="W53" s="70"/>
      <x:c r="X53" s="70"/>
      <x:c r="Y53" s="70"/>
      <x:c r="Z53" s="70"/>
    </x:row>
    <x:row r="54">
      <x:c r="A54" s="70"/>
      <x:c r="B54" s="70"/>
      <x:c r="C54" s="70"/>
      <x:c r="D54" s="70"/>
      <x:c r="E54" s="70"/>
      <x:c r="F54" s="70"/>
      <x:c r="G54" s="70"/>
      <x:c r="H54" s="70"/>
      <x:c r="I54" s="70"/>
      <x:c r="J54" s="70"/>
      <x:c r="K54" s="70"/>
      <x:c r="L54" s="70"/>
      <x:c r="M54" s="70"/>
      <x:c r="N54" s="70"/>
      <x:c r="O54" s="70"/>
      <x:c r="P54" s="70"/>
      <x:c r="Q54" s="70"/>
      <x:c r="R54" s="70"/>
      <x:c r="S54" s="70"/>
      <x:c r="T54" s="70"/>
      <x:c r="U54" s="70"/>
      <x:c r="V54" s="70"/>
      <x:c r="W54" s="70"/>
      <x:c r="X54" s="70"/>
      <x:c r="Y54" s="70"/>
      <x:c r="Z54" s="70"/>
    </x:row>
    <x:row r="55">
      <x:c r="A55" s="70"/>
      <x:c r="B55" s="70"/>
      <x:c r="C55" s="70"/>
      <x:c r="D55" s="70"/>
      <x:c r="E55" s="70"/>
      <x:c r="F55" s="70"/>
      <x:c r="G55" s="70"/>
      <x:c r="H55" s="70"/>
      <x:c r="I55" s="70"/>
      <x:c r="J55" s="70"/>
      <x:c r="K55" s="70"/>
      <x:c r="L55" s="70"/>
      <x:c r="M55" s="70"/>
      <x:c r="N55" s="70"/>
      <x:c r="O55" s="70"/>
      <x:c r="P55" s="70"/>
      <x:c r="Q55" s="70"/>
      <x:c r="R55" s="70"/>
      <x:c r="S55" s="70"/>
      <x:c r="T55" s="70"/>
      <x:c r="U55" s="70"/>
      <x:c r="V55" s="70"/>
      <x:c r="W55" s="70"/>
      <x:c r="X55" s="70"/>
      <x:c r="Y55" s="70"/>
      <x:c r="Z55" s="70"/>
    </x:row>
    <x:row r="56">
      <x:c r="A56" s="70"/>
      <x:c r="B56" s="70"/>
      <x:c r="C56" s="70"/>
      <x:c r="D56" s="70"/>
      <x:c r="E56" s="70"/>
      <x:c r="F56" s="70"/>
      <x:c r="G56" s="70"/>
      <x:c r="H56" s="70"/>
      <x:c r="I56" s="70"/>
      <x:c r="J56" s="70"/>
      <x:c r="K56" s="70"/>
      <x:c r="L56" s="70"/>
      <x:c r="M56" s="70"/>
      <x:c r="N56" s="70"/>
      <x:c r="O56" s="70"/>
      <x:c r="P56" s="70"/>
      <x:c r="Q56" s="70"/>
      <x:c r="R56" s="70"/>
      <x:c r="S56" s="70"/>
      <x:c r="T56" s="70"/>
      <x:c r="U56" s="70"/>
      <x:c r="V56" s="70"/>
      <x:c r="W56" s="70"/>
      <x:c r="X56" s="70"/>
      <x:c r="Y56" s="70"/>
      <x:c r="Z56" s="70"/>
    </x:row>
    <x:row r="57">
      <x:c r="A57" s="70"/>
      <x:c r="B57" s="70"/>
      <x:c r="C57" s="70"/>
      <x:c r="D57" s="70"/>
      <x:c r="E57" s="70"/>
      <x:c r="F57" s="70"/>
      <x:c r="G57" s="70"/>
      <x:c r="H57" s="70"/>
      <x:c r="I57" s="70"/>
      <x:c r="J57" s="70"/>
      <x:c r="K57" s="70"/>
      <x:c r="L57" s="70"/>
      <x:c r="M57" s="70"/>
      <x:c r="N57" s="70"/>
      <x:c r="O57" s="70"/>
      <x:c r="P57" s="70"/>
      <x:c r="Q57" s="70"/>
      <x:c r="R57" s="70"/>
      <x:c r="S57" s="70"/>
      <x:c r="T57" s="70"/>
      <x:c r="U57" s="70"/>
      <x:c r="V57" s="70"/>
      <x:c r="W57" s="70"/>
      <x:c r="X57" s="70"/>
      <x:c r="Y57" s="70"/>
      <x:c r="Z57" s="70"/>
    </x:row>
    <x:row r="58">
      <x:c r="A58" s="70"/>
      <x:c r="B58" s="70"/>
      <x:c r="C58" s="70"/>
      <x:c r="D58" s="70"/>
      <x:c r="E58" s="70"/>
      <x:c r="F58" s="70"/>
      <x:c r="G58" s="70"/>
      <x:c r="H58" s="70"/>
      <x:c r="I58" s="70"/>
      <x:c r="J58" s="70"/>
      <x:c r="K58" s="70"/>
      <x:c r="L58" s="70"/>
      <x:c r="M58" s="70"/>
      <x:c r="N58" s="70"/>
      <x:c r="O58" s="70"/>
      <x:c r="P58" s="70"/>
      <x:c r="Q58" s="70"/>
      <x:c r="R58" s="70"/>
      <x:c r="S58" s="70"/>
      <x:c r="T58" s="70"/>
      <x:c r="U58" s="70"/>
      <x:c r="V58" s="70"/>
      <x:c r="W58" s="70"/>
      <x:c r="X58" s="70"/>
      <x:c r="Y58" s="70"/>
      <x:c r="Z58" s="70"/>
    </x:row>
    <x:row r="59">
      <x:c r="A59" s="70"/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0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</x:row>
    <x:row r="60">
      <x:c r="A60" s="70"/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0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</x:row>
    <x:row r="61">
      <x:c r="A61" s="70"/>
      <x:c r="B61" s="70"/>
      <x:c r="C61" s="70"/>
      <x:c r="D61" s="70"/>
      <x:c r="E61" s="70"/>
      <x:c r="F61" s="70"/>
      <x:c r="G61" s="70"/>
      <x:c r="H61" s="70"/>
      <x:c r="I61" s="70"/>
      <x:c r="J61" s="70"/>
      <x:c r="K61" s="70"/>
      <x:c r="L61" s="70"/>
      <x:c r="M61" s="70"/>
      <x:c r="N61" s="70"/>
      <x:c r="O61" s="70"/>
      <x:c r="P61" s="70"/>
      <x:c r="Q61" s="70"/>
      <x:c r="R61" s="70"/>
      <x:c r="S61" s="70"/>
      <x:c r="T61" s="70"/>
      <x:c r="U61" s="70"/>
      <x:c r="V61" s="70"/>
      <x:c r="W61" s="70"/>
      <x:c r="X61" s="70"/>
      <x:c r="Y61" s="70"/>
      <x:c r="Z61" s="70"/>
    </x:row>
    <x:row r="62">
      <x:c r="A62" s="70"/>
      <x:c r="B62" s="70"/>
      <x:c r="C62" s="70"/>
      <x:c r="D62" s="70"/>
      <x:c r="E62" s="70"/>
      <x:c r="F62" s="70"/>
      <x:c r="G62" s="70"/>
      <x:c r="H62" s="70"/>
      <x:c r="I62" s="70"/>
      <x:c r="J62" s="70"/>
      <x:c r="K62" s="70"/>
      <x:c r="L62" s="70"/>
      <x:c r="M62" s="70"/>
      <x:c r="N62" s="70"/>
      <x:c r="O62" s="70"/>
      <x:c r="P62" s="70"/>
      <x:c r="Q62" s="70"/>
      <x:c r="R62" s="70"/>
      <x:c r="S62" s="70"/>
      <x:c r="T62" s="70"/>
      <x:c r="U62" s="70"/>
      <x:c r="V62" s="70"/>
      <x:c r="W62" s="70"/>
      <x:c r="X62" s="70"/>
      <x:c r="Y62" s="70"/>
      <x:c r="Z62" s="70"/>
    </x:row>
    <x:row r="63">
      <x:c r="A63" s="70"/>
      <x:c r="B63" s="70"/>
      <x:c r="C63" s="70"/>
      <x:c r="D63" s="70"/>
      <x:c r="E63" s="70"/>
      <x:c r="F63" s="70"/>
      <x:c r="G63" s="70"/>
      <x:c r="H63" s="70"/>
      <x:c r="I63" s="70"/>
      <x:c r="J63" s="70"/>
      <x:c r="K63" s="70"/>
      <x:c r="L63" s="70"/>
      <x:c r="M63" s="70"/>
      <x:c r="N63" s="70"/>
      <x:c r="O63" s="70"/>
      <x:c r="P63" s="70"/>
      <x:c r="Q63" s="70"/>
      <x:c r="R63" s="70"/>
      <x:c r="S63" s="70"/>
      <x:c r="T63" s="70"/>
      <x:c r="U63" s="70"/>
      <x:c r="V63" s="70"/>
      <x:c r="W63" s="70"/>
      <x:c r="X63" s="70"/>
      <x:c r="Y63" s="70"/>
      <x:c r="Z63" s="70"/>
    </x:row>
    <x:row r="64">
      <x:c r="A64" s="70"/>
      <x:c r="B64" s="70"/>
      <x:c r="C64" s="70"/>
      <x:c r="D64" s="70"/>
      <x:c r="E64" s="70"/>
      <x:c r="F64" s="70"/>
      <x:c r="G64" s="70"/>
      <x:c r="H64" s="70"/>
      <x:c r="I64" s="70"/>
      <x:c r="J64" s="70"/>
      <x:c r="K64" s="70"/>
      <x:c r="L64" s="70"/>
      <x:c r="M64" s="70"/>
      <x:c r="N64" s="70"/>
      <x:c r="O64" s="70"/>
      <x:c r="P64" s="70"/>
      <x:c r="Q64" s="70"/>
      <x:c r="R64" s="70"/>
      <x:c r="S64" s="70"/>
      <x:c r="T64" s="70"/>
      <x:c r="U64" s="70"/>
      <x:c r="V64" s="70"/>
      <x:c r="W64" s="70"/>
      <x:c r="X64" s="70"/>
      <x:c r="Y64" s="70"/>
      <x:c r="Z64" s="70"/>
    </x:row>
    <x:row r="65">
      <x:c r="A65" s="70"/>
      <x:c r="B65" s="70"/>
      <x:c r="C65" s="70"/>
      <x:c r="D65" s="70"/>
      <x:c r="E65" s="70"/>
      <x:c r="F65" s="70"/>
      <x:c r="G65" s="70"/>
      <x:c r="H65" s="70"/>
      <x:c r="I65" s="70"/>
      <x:c r="J65" s="70"/>
      <x:c r="K65" s="70"/>
      <x:c r="L65" s="70"/>
      <x:c r="M65" s="70"/>
      <x:c r="N65" s="70"/>
      <x:c r="O65" s="70"/>
      <x:c r="P65" s="70"/>
      <x:c r="Q65" s="70"/>
      <x:c r="R65" s="70"/>
      <x:c r="S65" s="70"/>
      <x:c r="T65" s="70"/>
      <x:c r="U65" s="70"/>
      <x:c r="V65" s="70"/>
      <x:c r="W65" s="70"/>
      <x:c r="X65" s="70"/>
      <x:c r="Y65" s="70"/>
      <x:c r="Z65" s="70"/>
    </x:row>
    <x:row r="66">
      <x:c r="A66" s="70"/>
      <x:c r="B66" s="70"/>
      <x:c r="C66" s="70"/>
      <x:c r="D66" s="70"/>
      <x:c r="E66" s="70"/>
      <x:c r="F66" s="70"/>
      <x:c r="G66" s="70"/>
      <x:c r="H66" s="70"/>
      <x:c r="I66" s="70"/>
      <x:c r="J66" s="70"/>
      <x:c r="K66" s="70"/>
      <x:c r="L66" s="70"/>
      <x:c r="M66" s="70"/>
      <x:c r="N66" s="70"/>
      <x:c r="O66" s="70"/>
      <x:c r="P66" s="70"/>
      <x:c r="Q66" s="70"/>
      <x:c r="R66" s="70"/>
      <x:c r="S66" s="70"/>
      <x:c r="T66" s="70"/>
      <x:c r="U66" s="70"/>
      <x:c r="V66" s="70"/>
      <x:c r="W66" s="70"/>
      <x:c r="X66" s="70"/>
      <x:c r="Y66" s="70"/>
      <x:c r="Z66" s="70"/>
    </x:row>
    <x:row r="67">
      <x:c r="A67" s="70"/>
      <x:c r="B67" s="70"/>
      <x:c r="C67" s="70"/>
      <x:c r="D67" s="70"/>
      <x:c r="E67" s="70"/>
      <x:c r="F67" s="70"/>
      <x:c r="G67" s="70"/>
      <x:c r="H67" s="70"/>
      <x:c r="I67" s="70"/>
      <x:c r="J67" s="70"/>
      <x:c r="K67" s="70"/>
      <x:c r="L67" s="70"/>
      <x:c r="M67" s="70"/>
      <x:c r="N67" s="70"/>
      <x:c r="O67" s="70"/>
      <x:c r="P67" s="70"/>
      <x:c r="Q67" s="70"/>
      <x:c r="R67" s="70"/>
      <x:c r="S67" s="70"/>
      <x:c r="T67" s="70"/>
      <x:c r="U67" s="70"/>
      <x:c r="V67" s="70"/>
      <x:c r="W67" s="70"/>
      <x:c r="X67" s="70"/>
      <x:c r="Y67" s="70"/>
      <x:c r="Z67" s="70"/>
    </x:row>
    <x:row r="68">
      <x:c r="A68" s="70"/>
      <x:c r="B68" s="70"/>
      <x:c r="C68" s="70"/>
      <x:c r="D68" s="70"/>
      <x:c r="E68" s="70"/>
      <x:c r="F68" s="70"/>
      <x:c r="G68" s="70"/>
      <x:c r="H68" s="70"/>
      <x:c r="I68" s="70"/>
      <x:c r="J68" s="70"/>
      <x:c r="K68" s="70"/>
      <x:c r="L68" s="70"/>
      <x:c r="M68" s="70"/>
      <x:c r="N68" s="70"/>
      <x:c r="O68" s="70"/>
      <x:c r="P68" s="70"/>
      <x:c r="Q68" s="70"/>
      <x:c r="R68" s="70"/>
      <x:c r="S68" s="70"/>
      <x:c r="T68" s="70"/>
      <x:c r="U68" s="70"/>
      <x:c r="V68" s="70"/>
      <x:c r="W68" s="70"/>
      <x:c r="X68" s="70"/>
      <x:c r="Y68" s="70"/>
      <x:c r="Z68" s="70"/>
    </x:row>
    <x:row r="69">
      <x:c r="A69" s="70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0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</x:row>
    <x:row r="70">
      <x:c r="A70" s="70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0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</x:row>
    <x:row r="71">
      <x:c r="A71" s="70"/>
      <x:c r="B71" s="70"/>
      <x:c r="C71" s="70"/>
      <x:c r="D71" s="70"/>
      <x:c r="E71" s="70"/>
      <x:c r="F71" s="70"/>
      <x:c r="G71" s="70"/>
      <x:c r="H71" s="70"/>
      <x:c r="I71" s="70"/>
      <x:c r="J71" s="70"/>
      <x:c r="K71" s="70"/>
      <x:c r="L71" s="70"/>
      <x:c r="M71" s="70"/>
      <x:c r="N71" s="70"/>
      <x:c r="O71" s="70"/>
      <x:c r="P71" s="70"/>
      <x:c r="Q71" s="70"/>
      <x:c r="R71" s="70"/>
      <x:c r="S71" s="70"/>
      <x:c r="T71" s="70"/>
      <x:c r="U71" s="70"/>
      <x:c r="V71" s="70"/>
      <x:c r="W71" s="70"/>
      <x:c r="X71" s="70"/>
      <x:c r="Y71" s="70"/>
      <x:c r="Z71" s="70"/>
    </x:row>
    <x:row r="72">
      <x:c r="A72" s="70"/>
      <x:c r="B72" s="70"/>
      <x:c r="C72" s="70"/>
      <x:c r="D72" s="70"/>
      <x:c r="E72" s="70"/>
      <x:c r="F72" s="70"/>
      <x:c r="G72" s="70"/>
      <x:c r="H72" s="70"/>
      <x:c r="I72" s="70"/>
      <x:c r="J72" s="70"/>
      <x:c r="K72" s="70"/>
      <x:c r="L72" s="70"/>
      <x:c r="M72" s="70"/>
      <x:c r="N72" s="70"/>
      <x:c r="O72" s="70"/>
      <x:c r="P72" s="70"/>
      <x:c r="Q72" s="70"/>
      <x:c r="R72" s="70"/>
      <x:c r="S72" s="70"/>
      <x:c r="T72" s="70"/>
      <x:c r="U72" s="70"/>
      <x:c r="V72" s="70"/>
      <x:c r="W72" s="70"/>
      <x:c r="X72" s="70"/>
      <x:c r="Y72" s="70"/>
      <x:c r="Z72" s="70"/>
    </x:row>
    <x:row r="73">
      <x:c r="A73" s="70"/>
      <x:c r="B73" s="70"/>
      <x:c r="C73" s="70"/>
      <x:c r="D73" s="70"/>
      <x:c r="E73" s="70"/>
      <x:c r="F73" s="70"/>
      <x:c r="G73" s="70"/>
      <x:c r="H73" s="70"/>
      <x:c r="I73" s="70"/>
      <x:c r="J73" s="70"/>
      <x:c r="K73" s="70"/>
      <x:c r="L73" s="70"/>
      <x:c r="M73" s="70"/>
      <x:c r="N73" s="70"/>
      <x:c r="O73" s="70"/>
      <x:c r="P73" s="70"/>
      <x:c r="Q73" s="70"/>
      <x:c r="R73" s="70"/>
      <x:c r="S73" s="70"/>
      <x:c r="T73" s="70"/>
      <x:c r="U73" s="70"/>
      <x:c r="V73" s="70"/>
      <x:c r="W73" s="70"/>
      <x:c r="X73" s="70"/>
      <x:c r="Y73" s="70"/>
      <x:c r="Z73" s="70"/>
    </x:row>
    <x:row r="74">
      <x:c r="A74" s="70"/>
      <x:c r="B74" s="70"/>
      <x:c r="C74" s="70"/>
      <x:c r="D74" s="70"/>
      <x:c r="E74" s="70"/>
      <x:c r="F74" s="70"/>
      <x:c r="G74" s="70"/>
      <x:c r="H74" s="70"/>
      <x:c r="I74" s="70"/>
      <x:c r="J74" s="70"/>
      <x:c r="K74" s="70"/>
      <x:c r="L74" s="70"/>
      <x:c r="M74" s="70"/>
      <x:c r="N74" s="70"/>
      <x:c r="O74" s="70"/>
      <x:c r="P74" s="70"/>
      <x:c r="Q74" s="70"/>
      <x:c r="R74" s="70"/>
      <x:c r="S74" s="70"/>
      <x:c r="T74" s="70"/>
      <x:c r="U74" s="70"/>
      <x:c r="V74" s="70"/>
      <x:c r="W74" s="70"/>
      <x:c r="X74" s="70"/>
      <x:c r="Y74" s="70"/>
      <x:c r="Z74" s="70"/>
    </x:row>
    <x:row r="75">
      <x:c r="A75" s="70"/>
      <x:c r="B75" s="70"/>
      <x:c r="C75" s="70"/>
      <x:c r="D75" s="70"/>
      <x:c r="E75" s="70"/>
      <x:c r="F75" s="70"/>
      <x:c r="G75" s="70"/>
      <x:c r="H75" s="70"/>
      <x:c r="I75" s="70"/>
      <x:c r="J75" s="70"/>
      <x:c r="K75" s="70"/>
      <x:c r="L75" s="70"/>
      <x:c r="M75" s="70"/>
      <x:c r="N75" s="70"/>
      <x:c r="O75" s="70"/>
      <x:c r="P75" s="70"/>
      <x:c r="Q75" s="70"/>
      <x:c r="R75" s="70"/>
      <x:c r="S75" s="70"/>
      <x:c r="T75" s="70"/>
      <x:c r="U75" s="70"/>
      <x:c r="V75" s="70"/>
      <x:c r="W75" s="70"/>
      <x:c r="X75" s="70"/>
      <x:c r="Y75" s="70"/>
      <x:c r="Z75" s="70"/>
    </x:row>
    <x:row r="76">
      <x:c r="A76" s="70"/>
      <x:c r="B76" s="70"/>
      <x:c r="C76" s="70"/>
      <x:c r="D76" s="70"/>
      <x:c r="E76" s="70"/>
      <x:c r="F76" s="70"/>
      <x:c r="G76" s="70"/>
      <x:c r="H76" s="70"/>
      <x:c r="I76" s="70"/>
      <x:c r="J76" s="70"/>
      <x:c r="K76" s="70"/>
      <x:c r="L76" s="70"/>
      <x:c r="M76" s="70"/>
      <x:c r="N76" s="70"/>
      <x:c r="O76" s="70"/>
      <x:c r="P76" s="70"/>
      <x:c r="Q76" s="70"/>
      <x:c r="R76" s="70"/>
      <x:c r="S76" s="70"/>
      <x:c r="T76" s="70"/>
      <x:c r="U76" s="70"/>
      <x:c r="V76" s="70"/>
      <x:c r="W76" s="70"/>
      <x:c r="X76" s="70"/>
      <x:c r="Y76" s="70"/>
      <x:c r="Z76" s="70"/>
    </x:row>
    <x:row r="77">
      <x:c r="A77" s="70"/>
      <x:c r="B77" s="70"/>
      <x:c r="C77" s="70"/>
      <x:c r="D77" s="70"/>
      <x:c r="E77" s="70"/>
      <x:c r="F77" s="70"/>
      <x:c r="G77" s="70"/>
      <x:c r="H77" s="70"/>
      <x:c r="I77" s="70"/>
      <x:c r="J77" s="70"/>
      <x:c r="K77" s="70"/>
      <x:c r="L77" s="70"/>
      <x:c r="M77" s="70"/>
      <x:c r="N77" s="70"/>
      <x:c r="O77" s="70"/>
      <x:c r="P77" s="70"/>
      <x:c r="Q77" s="70"/>
      <x:c r="R77" s="70"/>
      <x:c r="S77" s="70"/>
      <x:c r="T77" s="70"/>
      <x:c r="U77" s="70"/>
      <x:c r="V77" s="70"/>
      <x:c r="W77" s="70"/>
      <x:c r="X77" s="70"/>
      <x:c r="Y77" s="70"/>
      <x:c r="Z77" s="70"/>
    </x:row>
    <x:row r="78">
      <x:c r="A78" s="70"/>
      <x:c r="B78" s="70"/>
      <x:c r="C78" s="70"/>
      <x:c r="D78" s="70"/>
      <x:c r="E78" s="70"/>
      <x:c r="F78" s="70"/>
      <x:c r="G78" s="70"/>
      <x:c r="H78" s="70"/>
      <x:c r="I78" s="70"/>
      <x:c r="J78" s="70"/>
      <x:c r="K78" s="70"/>
      <x:c r="L78" s="70"/>
      <x:c r="M78" s="70"/>
      <x:c r="N78" s="70"/>
      <x:c r="O78" s="70"/>
      <x:c r="P78" s="70"/>
      <x:c r="Q78" s="70"/>
      <x:c r="R78" s="70"/>
      <x:c r="S78" s="70"/>
      <x:c r="T78" s="70"/>
      <x:c r="U78" s="70"/>
      <x:c r="V78" s="70"/>
      <x:c r="W78" s="70"/>
      <x:c r="X78" s="70"/>
      <x:c r="Y78" s="70"/>
      <x:c r="Z78" s="70"/>
    </x:row>
    <x:row r="79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  <x:c r="N79" s="70"/>
      <x:c r="O79" s="70"/>
      <x:c r="P79" s="70"/>
      <x:c r="Q79" s="70"/>
      <x:c r="R79" s="70"/>
      <x:c r="S79" s="70"/>
      <x:c r="T79" s="70"/>
      <x:c r="U79" s="70"/>
      <x:c r="V79" s="70"/>
      <x:c r="W79" s="70"/>
      <x:c r="X79" s="70"/>
      <x:c r="Y79" s="70"/>
      <x:c r="Z79" s="70"/>
    </x:row>
    <x:row r="80">
      <x:c r="A80" s="70"/>
      <x:c r="B80" s="70"/>
      <x:c r="C80" s="70"/>
      <x:c r="D80" s="70"/>
      <x:c r="E80" s="70"/>
      <x:c r="F80" s="70"/>
      <x:c r="G80" s="70"/>
      <x:c r="H80" s="70"/>
      <x:c r="I80" s="70"/>
      <x:c r="J80" s="70"/>
      <x:c r="K80" s="70"/>
      <x:c r="L80" s="70"/>
      <x:c r="M80" s="70"/>
      <x:c r="N80" s="70"/>
      <x:c r="O80" s="70"/>
      <x:c r="P80" s="70"/>
      <x:c r="Q80" s="70"/>
      <x:c r="R80" s="70"/>
      <x:c r="S80" s="70"/>
      <x:c r="T80" s="70"/>
      <x:c r="U80" s="70"/>
      <x:c r="V80" s="70"/>
      <x:c r="W80" s="70"/>
      <x:c r="X80" s="70"/>
      <x:c r="Y80" s="70"/>
      <x:c r="Z80" s="70"/>
    </x:row>
  </x:sheetData>
  <x:mergeCells>
    <x:mergeCell ref="A1:J1"/>
  </x:mergeCells>
  <x:dataValidations count="2">
    <x:dataValidation type="list" sqref="C4:E11">
      <x:formula1>"0,1,2,3,4,5"</x:formula1>
    </x:dataValidation>
    <x:dataValidation type="list" sqref="C15:E15">
      <x:formula1>"0,1"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</x:cols>
  <x:sheetData>
    <x:row r="1" ht="28" customHeight="1">
      <x:c r="A1" s="60" t="str">
        <x:v>WHITE LABEL — ДАШБОРД РЕШЕНИЯ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  <x:c r="P1" s="70"/>
      <x:c r="Q1" s="70"/>
      <x:c r="R1" s="70"/>
      <x:c r="S1" s="70"/>
      <x:c r="T1" s="70"/>
      <x:c r="U1" s="70"/>
      <x:c r="V1" s="70"/>
      <x:c r="W1" s="70"/>
      <x:c r="X1" s="70"/>
      <x:c r="Y1" s="70"/>
      <x:c r="Z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  <x:c r="T2" s="70"/>
      <x:c r="U2" s="70"/>
      <x:c r="V2" s="70"/>
      <x:c r="W2" s="70"/>
      <x:c r="X2" s="70"/>
      <x:c r="Y2" s="70"/>
      <x:c r="Z2" s="70"/>
    </x:row>
    <x:row r="3">
      <x:c r="A3" s="64" t="str">
        <x:v>Показатель</x:v>
      </x:c>
      <x:c r="B3" s="64" t="str">
        <x:v>Значение</x:v>
      </x:c>
      <x:c r="C3" s="70"/>
      <x:c r="D3" s="70"/>
      <x:c r="E3" s="70"/>
      <x:c r="F3" s="70"/>
      <x:c r="G3" s="70"/>
      <x:c r="H3" s="70"/>
      <x:c r="I3" s="70"/>
      <x:c r="J3" s="70"/>
      <x:c r="K3" s="70"/>
      <x:c r="L3" s="70"/>
      <x:c r="M3" s="70"/>
      <x:c r="N3" s="70"/>
      <x:c r="O3" s="70"/>
      <x:c r="P3" s="70"/>
      <x:c r="Q3" s="70"/>
      <x:c r="R3" s="70"/>
      <x:c r="S3" s="70"/>
      <x:c r="T3" s="70"/>
      <x:c r="U3" s="70"/>
      <x:c r="V3" s="70"/>
      <x:c r="W3" s="70"/>
      <x:c r="X3" s="70"/>
      <x:c r="Y3" s="70"/>
      <x:c r="Z3" s="70"/>
    </x:row>
    <x:row r="4">
      <x:c r="A4" s="72" t="str">
        <x:v>Вклад единицы</x:v>
      </x:c>
      <x:c r="B4" s="142" t="n">
        <x:f>'Юнит_экономика'!B15</x:f>
        <x:v>269</x:v>
      </x:c>
      <x:c r="C4" s="70"/>
      <x:c r="D4" s="70"/>
      <x:c r="E4" s="70"/>
      <x:c r="F4" s="70"/>
      <x:c r="G4" s="70"/>
      <x:c r="H4" s="70"/>
      <x:c r="I4" s="70"/>
      <x:c r="J4" s="70"/>
      <x:c r="K4" s="70"/>
      <x:c r="L4" s="70"/>
      <x:c r="M4" s="70"/>
      <x:c r="N4" s="70"/>
      <x:c r="O4" s="70"/>
      <x:c r="P4" s="70"/>
      <x:c r="Q4" s="70"/>
      <x:c r="R4" s="70"/>
      <x:c r="S4" s="70"/>
      <x:c r="T4" s="70"/>
      <x:c r="U4" s="70"/>
      <x:c r="V4" s="70"/>
      <x:c r="W4" s="70"/>
      <x:c r="X4" s="70"/>
      <x:c r="Y4" s="70"/>
      <x:c r="Z4" s="70"/>
    </x:row>
    <x:row r="5">
      <x:c r="A5" s="72" t="str">
        <x:v>Маржа вклада</x:v>
      </x:c>
      <x:c r="B5" s="158" t="n">
        <x:f>'Юнит_экономика'!B16</x:f>
        <x:v>0.18053691275167785</x:v>
      </x:c>
      <x:c r="C5" s="70"/>
      <x:c r="D5" s="70"/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0"/>
      <x:c r="S5" s="70"/>
      <x:c r="T5" s="70"/>
      <x:c r="U5" s="70"/>
      <x:c r="V5" s="70"/>
      <x:c r="W5" s="70"/>
      <x:c r="X5" s="70"/>
      <x:c r="Y5" s="70"/>
      <x:c r="Z5" s="70"/>
    </x:row>
    <x:row r="6">
      <x:c r="A6" s="72" t="str">
        <x:v>Точка безубыточности, шт./мес.</x:v>
      </x:c>
      <x:c r="B6" s="142" t="n">
        <x:f>'Юнит_экономика'!B17</x:f>
        <x:v>261</x:v>
      </x:c>
      <x:c r="C6" s="70"/>
      <x:c r="D6" s="70"/>
      <x:c r="E6" s="70"/>
      <x:c r="F6" s="70"/>
      <x:c r="G6" s="70"/>
      <x:c r="H6" s="70"/>
      <x:c r="I6" s="70"/>
      <x:c r="J6" s="70"/>
      <x:c r="K6" s="70"/>
      <x:c r="L6" s="70"/>
      <x:c r="M6" s="70"/>
      <x:c r="N6" s="70"/>
      <x:c r="O6" s="70"/>
      <x:c r="P6" s="70"/>
      <x:c r="Q6" s="70"/>
      <x:c r="R6" s="70"/>
      <x:c r="S6" s="70"/>
      <x:c r="T6" s="70"/>
      <x:c r="U6" s="70"/>
      <x:c r="V6" s="70"/>
      <x:c r="W6" s="70"/>
      <x:c r="X6" s="70"/>
      <x:c r="Y6" s="70"/>
      <x:c r="Z6" s="70"/>
    </x:row>
    <x:row r="7">
      <x:c r="A7" s="72" t="str">
        <x:v>План продаж, шт./мес.</x:v>
      </x:c>
      <x:c r="B7" s="142" t="n">
        <x:f>'Вводные'!B5</x:f>
        <x:v>500</x:v>
      </x:c>
      <x:c r="C7" s="70"/>
      <x:c r="D7" s="70"/>
      <x:c r="E7" s="70"/>
      <x:c r="F7" s="70"/>
      <x:c r="G7" s="70"/>
      <x:c r="H7" s="70"/>
      <x:c r="I7" s="70"/>
      <x:c r="J7" s="70"/>
      <x:c r="K7" s="70"/>
      <x:c r="L7" s="70"/>
      <x:c r="M7" s="70"/>
      <x:c r="N7" s="70"/>
      <x:c r="O7" s="70"/>
      <x:c r="P7" s="70"/>
      <x:c r="Q7" s="70"/>
      <x:c r="R7" s="70"/>
      <x:c r="S7" s="70"/>
      <x:c r="T7" s="70"/>
      <x:c r="U7" s="70"/>
      <x:c r="V7" s="70"/>
      <x:c r="W7" s="70"/>
      <x:c r="X7" s="70"/>
      <x:c r="Y7" s="70"/>
      <x:c r="Z7" s="70"/>
    </x:row>
    <x:row r="8">
      <x:c r="A8" s="72" t="str">
        <x:v>Опер. результат, ₽/мес.</x:v>
      </x:c>
      <x:c r="B8" s="142" t="n">
        <x:f>'Юнит_экономика'!B18</x:f>
        <x:v>64500</x:v>
      </x:c>
      <x:c r="C8" s="70"/>
      <x:c r="D8" s="70"/>
      <x:c r="E8" s="70"/>
      <x:c r="F8" s="70"/>
      <x:c r="G8" s="70"/>
      <x:c r="H8" s="70"/>
      <x:c r="I8" s="70"/>
      <x:c r="J8" s="70"/>
      <x:c r="K8" s="70"/>
      <x:c r="L8" s="70"/>
      <x:c r="M8" s="70"/>
      <x:c r="N8" s="70"/>
      <x:c r="O8" s="70"/>
      <x:c r="P8" s="70"/>
      <x:c r="Q8" s="70"/>
      <x:c r="R8" s="70"/>
      <x:c r="S8" s="70"/>
      <x:c r="T8" s="70"/>
      <x:c r="U8" s="70"/>
      <x:c r="V8" s="70"/>
      <x:c r="W8" s="70"/>
      <x:c r="X8" s="70"/>
      <x:c r="Y8" s="70"/>
      <x:c r="Z8" s="70"/>
    </x:row>
    <x:row r="9">
      <x:c r="A9" s="72" t="str">
        <x:v>Эффективный MOQ, шт.</x:v>
      </x:c>
      <x:c r="B9" s="142" t="n">
        <x:f>'MOQ_и_запас'!B7</x:f>
        <x:v>1000</x:v>
      </x:c>
      <x:c r="C9" s="70"/>
      <x:c r="D9" s="70"/>
      <x:c r="E9" s="70"/>
      <x:c r="F9" s="70"/>
      <x:c r="G9" s="70"/>
      <x:c r="H9" s="70"/>
      <x:c r="I9" s="70"/>
      <x:c r="J9" s="70"/>
      <x:c r="K9" s="70"/>
      <x:c r="L9" s="70"/>
      <x:c r="M9" s="70"/>
      <x:c r="N9" s="70"/>
      <x:c r="O9" s="70"/>
      <x:c r="P9" s="70"/>
      <x:c r="Q9" s="70"/>
      <x:c r="R9" s="70"/>
      <x:c r="S9" s="70"/>
      <x:c r="T9" s="70"/>
      <x:c r="U9" s="70"/>
      <x:c r="V9" s="70"/>
      <x:c r="W9" s="70"/>
      <x:c r="X9" s="70"/>
      <x:c r="Y9" s="70"/>
      <x:c r="Z9" s="70"/>
    </x:row>
    <x:row r="10">
      <x:c r="A10" s="72" t="str">
        <x:v>Запас первой партии, мес.</x:v>
      </x:c>
      <x:c r="B10" s="170" t="n">
        <x:f>'MOQ_и_запас'!B13</x:f>
        <x:v>2</x:v>
      </x:c>
      <x:c r="C10" s="70"/>
      <x:c r="D10" s="70"/>
      <x:c r="E10" s="70"/>
      <x:c r="F10" s="70"/>
      <x:c r="G10" s="70"/>
      <x:c r="H10" s="70"/>
      <x:c r="I10" s="70"/>
      <x:c r="J10" s="70"/>
      <x:c r="K10" s="70"/>
      <x:c r="L10" s="70"/>
      <x:c r="M10" s="70"/>
      <x:c r="N10" s="70"/>
      <x:c r="O10" s="70"/>
      <x:c r="P10" s="70"/>
      <x:c r="Q10" s="70"/>
      <x:c r="R10" s="70"/>
      <x:c r="S10" s="70"/>
      <x:c r="T10" s="70"/>
      <x:c r="U10" s="70"/>
      <x:c r="V10" s="70"/>
      <x:c r="W10" s="70"/>
      <x:c r="X10" s="70"/>
      <x:c r="Y10" s="70"/>
      <x:c r="Z10" s="70"/>
    </x:row>
    <x:row r="11">
      <x:c r="A11" s="72" t="str">
        <x:v>Точка повторного заказа, шт.</x:v>
      </x:c>
      <x:c r="B11" s="142" t="n">
        <x:f>'MOQ_и_запас'!B10</x:f>
        <x:v>750</x:v>
      </x:c>
      <x:c r="C11" s="70"/>
      <x:c r="D11" s="70"/>
      <x:c r="E11" s="70"/>
      <x:c r="F11" s="70"/>
      <x:c r="G11" s="70"/>
      <x:c r="H11" s="70"/>
      <x:c r="I11" s="70"/>
      <x:c r="J11" s="70"/>
      <x:c r="K11" s="70"/>
      <x:c r="L11" s="70"/>
      <x:c r="M11" s="70"/>
      <x:c r="N11" s="70"/>
      <x:c r="O11" s="70"/>
      <x:c r="P11" s="70"/>
      <x:c r="Q11" s="70"/>
      <x:c r="R11" s="70"/>
      <x:c r="S11" s="70"/>
      <x:c r="T11" s="70"/>
      <x:c r="U11" s="70"/>
      <x:c r="V11" s="70"/>
      <x:c r="W11" s="70"/>
      <x:c r="X11" s="70"/>
      <x:c r="Y11" s="70"/>
      <x:c r="Z11" s="70"/>
    </x:row>
    <x:row r="12">
      <x:c r="A12" s="72" t="str">
        <x:v>Продано до повторного заказа, % партии</x:v>
      </x:c>
      <x:c r="B12" s="158" t="n">
        <x:f>'MOQ_и_запас'!B12</x:f>
        <x:v>0.25</x:v>
      </x:c>
      <x:c r="C12" s="70"/>
      <x:c r="D12" s="70"/>
      <x:c r="E12" s="70"/>
      <x:c r="F12" s="70"/>
      <x:c r="G12" s="70"/>
      <x:c r="H12" s="70"/>
      <x:c r="I12" s="70"/>
      <x:c r="J12" s="70"/>
      <x:c r="K12" s="70"/>
      <x:c r="L12" s="70"/>
      <x:c r="M12" s="70"/>
      <x:c r="N12" s="70"/>
      <x:c r="O12" s="70"/>
      <x:c r="P12" s="70"/>
      <x:c r="Q12" s="70"/>
      <x:c r="R12" s="70"/>
      <x:c r="S12" s="70"/>
      <x:c r="T12" s="70"/>
      <x:c r="U12" s="70"/>
      <x:c r="V12" s="70"/>
      <x:c r="W12" s="70"/>
      <x:c r="X12" s="70"/>
      <x:c r="Y12" s="70"/>
      <x:c r="Z12" s="70"/>
    </x:row>
    <x:row r="13">
      <x:c r="A13" s="72" t="str">
        <x:v>Первичная потребность в деньгах, ₽</x:v>
      </x:c>
      <x:c r="B13" s="142" t="n">
        <x:f>'Денежный_цикл'!B9</x:f>
        <x:v>935000</x:v>
      </x:c>
      <x:c r="C13" s="70"/>
      <x:c r="D13" s="70"/>
      <x:c r="E13" s="70"/>
      <x:c r="F13" s="70"/>
      <x:c r="G13" s="70"/>
      <x:c r="H13" s="70"/>
      <x:c r="I13" s="70"/>
      <x:c r="J13" s="70"/>
      <x:c r="K13" s="70"/>
      <x:c r="L13" s="70"/>
      <x:c r="M13" s="70"/>
      <x:c r="N13" s="70"/>
      <x:c r="O13" s="70"/>
      <x:c r="P13" s="70"/>
      <x:c r="Q13" s="70"/>
      <x:c r="R13" s="70"/>
      <x:c r="S13" s="70"/>
      <x:c r="T13" s="70"/>
      <x:c r="U13" s="70"/>
      <x:c r="V13" s="70"/>
      <x:c r="W13" s="70"/>
      <x:c r="X13" s="70"/>
      <x:c r="Y13" s="70"/>
      <x:c r="Z13" s="70"/>
    </x:row>
    <x:row r="14">
      <x:c r="A14" s="72" t="str">
        <x:v>Пиковая потребность в деньгах, ₽</x:v>
      </x:c>
      <x:c r="B14" s="142" t="n">
        <x:f>'Денежный_цикл'!B13</x:f>
        <x:v>1108500</x:v>
      </x:c>
      <x:c r="C14" s="70"/>
      <x:c r="D14" s="70"/>
      <x:c r="E14" s="70"/>
      <x:c r="F14" s="70"/>
      <x:c r="G14" s="70"/>
      <x:c r="H14" s="70"/>
      <x:c r="I14" s="70"/>
      <x:c r="J14" s="70"/>
      <x:c r="K14" s="70"/>
      <x:c r="L14" s="70"/>
      <x:c r="M14" s="70"/>
      <x:c r="N14" s="70"/>
      <x:c r="O14" s="70"/>
      <x:c r="P14" s="70"/>
      <x:c r="Q14" s="70"/>
      <x:c r="R14" s="70"/>
      <x:c r="S14" s="70"/>
      <x:c r="T14" s="70"/>
      <x:c r="U14" s="70"/>
      <x:c r="V14" s="70"/>
      <x:c r="W14" s="70"/>
      <x:c r="X14" s="70"/>
      <x:c r="Y14" s="70"/>
      <x:c r="Z14" s="70"/>
    </x:row>
    <x:row r="15">
      <x:c r="A15" s="72" t="str">
        <x:v>Доступные деньги, ₽</x:v>
      </x:c>
      <x:c r="B15" s="142" t="n">
        <x:f>'Денежный_цикл'!B14</x:f>
        <x:v>1300000</x:v>
      </x:c>
      <x:c r="C15" s="70"/>
      <x:c r="D15" s="70"/>
      <x:c r="E15" s="70"/>
      <x:c r="F15" s="70"/>
      <x:c r="G15" s="70"/>
      <x:c r="H15" s="70"/>
      <x:c r="I15" s="70"/>
      <x:c r="J15" s="70"/>
      <x:c r="K15" s="70"/>
      <x:c r="L15" s="70"/>
      <x:c r="M15" s="70"/>
      <x:c r="N15" s="70"/>
      <x:c r="O15" s="70"/>
      <x:c r="P15" s="70"/>
      <x:c r="Q15" s="70"/>
      <x:c r="R15" s="70"/>
      <x:c r="S15" s="70"/>
      <x:c r="T15" s="70"/>
      <x:c r="U15" s="70"/>
      <x:c r="V15" s="70"/>
      <x:c r="W15" s="70"/>
      <x:c r="X15" s="70"/>
      <x:c r="Y15" s="70"/>
      <x:c r="Z15" s="70"/>
    </x:row>
    <x:row r="16">
      <x:c r="A16" s="72" t="str">
        <x:v>Остаток после пикового момента, ₽</x:v>
      </x:c>
      <x:c r="B16" s="142" t="n">
        <x:f>'Денежный_цикл'!B15</x:f>
        <x:v>191500</x:v>
      </x:c>
      <x:c r="C16" s="70"/>
      <x:c r="D16" s="70"/>
      <x:c r="E16" s="70"/>
      <x:c r="F16" s="70"/>
      <x:c r="G16" s="70"/>
      <x:c r="H16" s="70"/>
      <x:c r="I16" s="70"/>
      <x:c r="J16" s="70"/>
      <x:c r="K16" s="70"/>
      <x:c r="L16" s="70"/>
      <x:c r="M16" s="70"/>
      <x:c r="N16" s="70"/>
      <x:c r="O16" s="70"/>
      <x:c r="P16" s="70"/>
      <x:c r="Q16" s="70"/>
      <x:c r="R16" s="70"/>
      <x:c r="S16" s="70"/>
      <x:c r="T16" s="70"/>
      <x:c r="U16" s="70"/>
      <x:c r="V16" s="70"/>
      <x:c r="W16" s="70"/>
      <x:c r="X16" s="70"/>
      <x:c r="Y16" s="70"/>
      <x:c r="Z16" s="70"/>
    </x:row>
    <x:row r="17">
      <x:c r="A17" s="72"/>
      <x:c r="B17" s="72"/>
      <x:c r="C17" s="70"/>
      <x:c r="D17" s="70"/>
      <x:c r="E17" s="70"/>
      <x:c r="F17" s="70"/>
      <x:c r="G17" s="70"/>
      <x:c r="H17" s="70"/>
      <x:c r="I17" s="70"/>
      <x:c r="J17" s="70"/>
      <x:c r="K17" s="70"/>
      <x:c r="L17" s="70"/>
      <x:c r="M17" s="70"/>
      <x:c r="N17" s="70"/>
      <x:c r="O17" s="70"/>
      <x:c r="P17" s="70"/>
      <x:c r="Q17" s="70"/>
      <x:c r="R17" s="70"/>
      <x:c r="S17" s="70"/>
      <x:c r="T17" s="70"/>
      <x:c r="U17" s="70"/>
      <x:c r="V17" s="70"/>
      <x:c r="W17" s="70"/>
      <x:c r="X17" s="70"/>
      <x:c r="Y17" s="70"/>
      <x:c r="Z17" s="70"/>
    </x:row>
    <x:row r="18" ht="22" customHeight="1">
      <x:c r="A18" s="160" t="str">
        <x:v>СЦЕНАРНЫЕ РЕЗУЛЬТАТЫ</x:v>
      </x:c>
      <x:c r="B18" s="160" t="str">
        <x:v>СЦЕНАРНЫЕ РЕЗУЛЬТАТЫ</x:v>
      </x:c>
      <x:c r="C18" s="120" t="str">
        <x:v>СЦЕНАРНЫЕ РЕЗУЛЬТАТЫ</x:v>
      </x:c>
      <x:c r="D18" s="120" t="str">
        <x:v>СЦЕНАРНЫЕ РЕЗУЛЬТАТЫ</x:v>
      </x:c>
      <x:c r="E18" s="120" t="str">
        <x:v>СЦЕНАРНЫЕ РЕЗУЛЬТАТЫ</x:v>
      </x:c>
      <x:c r="F18" s="120" t="str">
        <x:v>СЦЕНАРНЫЕ РЕЗУЛЬТАТЫ</x:v>
      </x:c>
      <x:c r="G18" s="70"/>
      <x:c r="H18" s="70"/>
      <x:c r="I18" s="70"/>
      <x:c r="J18" s="70"/>
      <x:c r="K18" s="70"/>
      <x:c r="L18" s="70"/>
      <x:c r="M18" s="70"/>
      <x:c r="N18" s="70"/>
      <x:c r="O18" s="70"/>
      <x:c r="P18" s="70"/>
      <x:c r="Q18" s="70"/>
      <x:c r="R18" s="70"/>
      <x:c r="S18" s="70"/>
      <x:c r="T18" s="70"/>
      <x:c r="U18" s="70"/>
      <x:c r="V18" s="70"/>
      <x:c r="W18" s="70"/>
      <x:c r="X18" s="70"/>
      <x:c r="Y18" s="70"/>
      <x:c r="Z18" s="70"/>
    </x:row>
    <x:row r="19">
      <x:c r="A19" s="64" t="str">
        <x:v>Сценарий</x:v>
      </x:c>
      <x:c r="B19" s="64" t="str">
        <x:v>Результат/мес., ₽</x:v>
      </x:c>
      <x:c r="C19" s="70"/>
      <x:c r="D19" s="70"/>
      <x:c r="E19" s="70"/>
      <x:c r="F19" s="70"/>
      <x:c r="G19" s="70"/>
      <x:c r="H19" s="70"/>
      <x:c r="I19" s="70"/>
      <x:c r="J19" s="70"/>
      <x:c r="K19" s="70"/>
      <x:c r="L19" s="70"/>
      <x:c r="M19" s="70"/>
      <x:c r="N19" s="70"/>
      <x:c r="O19" s="70"/>
      <x:c r="P19" s="70"/>
      <x:c r="Q19" s="70"/>
      <x:c r="R19" s="70"/>
      <x:c r="S19" s="70"/>
      <x:c r="T19" s="70"/>
      <x:c r="U19" s="70"/>
      <x:c r="V19" s="70"/>
      <x:c r="W19" s="70"/>
      <x:c r="X19" s="70"/>
      <x:c r="Y19" s="70"/>
      <x:c r="Z19" s="70"/>
    </x:row>
    <x:row r="20">
      <x:c r="A20" s="72" t="str">
        <x:v>БАЗОВЫЙ</x:v>
      </x:c>
      <x:c r="B20" s="142" t="n">
        <x:f>'Сценарии'!J4</x:f>
        <x:v>64500</x:v>
      </x:c>
      <x:c r="C20" s="70"/>
      <x:c r="D20" s="70"/>
      <x:c r="E20" s="70"/>
      <x:c r="F20" s="70"/>
      <x:c r="G20" s="70"/>
      <x:c r="H20" s="70"/>
      <x:c r="I20" s="70"/>
      <x:c r="J20" s="70"/>
      <x:c r="K20" s="70"/>
      <x:c r="L20" s="70"/>
      <x:c r="M20" s="70"/>
      <x:c r="N20" s="70"/>
      <x:c r="O20" s="70"/>
      <x:c r="P20" s="70"/>
      <x:c r="Q20" s="70"/>
      <x:c r="R20" s="70"/>
      <x:c r="S20" s="70"/>
      <x:c r="T20" s="70"/>
      <x:c r="U20" s="70"/>
      <x:c r="V20" s="70"/>
      <x:c r="W20" s="70"/>
      <x:c r="X20" s="70"/>
      <x:c r="Y20" s="70"/>
      <x:c r="Z20" s="70"/>
    </x:row>
    <x:row r="21">
      <x:c r="A21" s="72" t="str">
        <x:v>СЛАБЫЙ</x:v>
      </x:c>
      <x:c r="B21" s="142" t="n">
        <x:f>'Сценарии'!J5</x:f>
        <x:v>-7119.999999999978</x:v>
      </x:c>
      <x:c r="C21" s="70"/>
      <x:c r="D21" s="70"/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  <x:c r="O21" s="70"/>
      <x:c r="P21" s="70"/>
      <x:c r="Q21" s="70"/>
      <x:c r="R21" s="70"/>
      <x:c r="S21" s="70"/>
      <x:c r="T21" s="70"/>
      <x:c r="U21" s="70"/>
      <x:c r="V21" s="70"/>
      <x:c r="W21" s="70"/>
      <x:c r="X21" s="70"/>
      <x:c r="Y21" s="70"/>
      <x:c r="Z21" s="70"/>
    </x:row>
    <x:row r="22">
      <x:c r="A22" s="72" t="str">
        <x:v>СТРЕСС</x:v>
      </x:c>
      <x:c r="B22" s="142" t="n">
        <x:f>'Сценарии'!J6</x:f>
        <x:v>-56350</x:v>
      </x:c>
      <x:c r="C22" s="70"/>
      <x:c r="D22" s="70"/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  <x:c r="O22" s="70"/>
      <x:c r="P22" s="70"/>
      <x:c r="Q22" s="70"/>
      <x:c r="R22" s="70"/>
      <x:c r="S22" s="70"/>
      <x:c r="T22" s="70"/>
      <x:c r="U22" s="70"/>
      <x:c r="V22" s="70"/>
      <x:c r="W22" s="70"/>
      <x:c r="X22" s="70"/>
      <x:c r="Y22" s="70"/>
      <x:c r="Z22" s="70"/>
    </x:row>
    <x:row r="23">
      <x:c r="A23" s="72" t="str">
        <x:v>СИЛЬНЫЙ</x:v>
      </x:c>
      <x:c r="B23" s="142" t="n">
        <x:f>'Сценарии'!J7</x:f>
        <x:v>182444.49999999994</x:v>
      </x:c>
      <x:c r="C23" s="70"/>
      <x:c r="D23" s="70"/>
      <x:c r="E23" s="70"/>
      <x:c r="F23" s="70"/>
      <x:c r="G23" s="70"/>
      <x:c r="H23" s="70"/>
      <x:c r="I23" s="70"/>
      <x:c r="J23" s="70"/>
      <x:c r="K23" s="70"/>
      <x:c r="L23" s="70"/>
      <x:c r="M23" s="70"/>
      <x:c r="N23" s="70"/>
      <x:c r="O23" s="70"/>
      <x:c r="P23" s="70"/>
      <x:c r="Q23" s="70"/>
      <x:c r="R23" s="70"/>
      <x:c r="S23" s="70"/>
      <x:c r="T23" s="70"/>
      <x:c r="U23" s="70"/>
      <x:c r="V23" s="70"/>
      <x:c r="W23" s="70"/>
      <x:c r="X23" s="70"/>
      <x:c r="Y23" s="70"/>
      <x:c r="Z23" s="70"/>
    </x:row>
    <x:row r="24">
      <x:c r="A24" s="72"/>
      <x:c r="B24" s="72"/>
      <x:c r="C24" s="70"/>
      <x:c r="D24" s="70"/>
      <x:c r="E24" s="70"/>
      <x:c r="F24" s="70"/>
      <x:c r="G24" s="70"/>
      <x:c r="H24" s="70"/>
      <x:c r="I24" s="70"/>
      <x:c r="J24" s="70"/>
      <x:c r="K24" s="70"/>
      <x:c r="L24" s="70"/>
      <x:c r="M24" s="70"/>
      <x:c r="N24" s="70"/>
      <x:c r="O24" s="70"/>
      <x:c r="P24" s="70"/>
      <x:c r="Q24" s="70"/>
      <x:c r="R24" s="70"/>
      <x:c r="S24" s="70"/>
      <x:c r="T24" s="70"/>
      <x:c r="U24" s="70"/>
      <x:c r="V24" s="70"/>
      <x:c r="W24" s="70"/>
      <x:c r="X24" s="70"/>
      <x:c r="Y24" s="70"/>
      <x:c r="Z24" s="70"/>
    </x:row>
    <x:row r="25" ht="22" customHeight="1">
      <x:c r="A25" s="160" t="str">
        <x:v>РЕШЕНИЕ</x:v>
      </x:c>
      <x:c r="B25" s="160" t="str">
        <x:v>РЕШЕНИЕ</x:v>
      </x:c>
      <x:c r="C25" s="120" t="str">
        <x:v>РЕШЕНИЕ</x:v>
      </x:c>
      <x:c r="D25" s="120" t="str">
        <x:v>РЕШЕНИЕ</x:v>
      </x:c>
      <x:c r="E25" s="120" t="str">
        <x:v>РЕШЕНИЕ</x:v>
      </x:c>
      <x:c r="F25" s="120" t="str">
        <x:v>РЕШЕНИЕ</x:v>
      </x:c>
      <x:c r="G25" s="70"/>
      <x:c r="H25" s="70"/>
      <x:c r="I25" s="70"/>
      <x:c r="J25" s="70"/>
      <x:c r="K25" s="70"/>
      <x:c r="L25" s="70"/>
      <x:c r="M25" s="70"/>
      <x:c r="N25" s="70"/>
      <x:c r="O25" s="70"/>
      <x:c r="P25" s="70"/>
      <x:c r="Q25" s="70"/>
      <x:c r="R25" s="70"/>
      <x:c r="S25" s="70"/>
      <x:c r="T25" s="70"/>
      <x:c r="U25" s="70"/>
      <x:c r="V25" s="70"/>
      <x:c r="W25" s="70"/>
      <x:c r="X25" s="70"/>
      <x:c r="Y25" s="70"/>
      <x:c r="Z25" s="70"/>
    </x:row>
    <x:row r="26">
      <x:c r="A26" s="64" t="str">
        <x:v>Проверка</x:v>
      </x:c>
      <x:c r="B26" s="64" t="str">
        <x:v>Статус</x:v>
      </x:c>
      <x:c r="C26" s="70"/>
      <x:c r="D26" s="70"/>
      <x:c r="E26" s="70"/>
      <x:c r="F26" s="70"/>
      <x:c r="G26" s="70"/>
      <x:c r="H26" s="70"/>
      <x:c r="I26" s="70"/>
      <x:c r="J26" s="70"/>
      <x:c r="K26" s="70"/>
      <x:c r="L26" s="70"/>
      <x:c r="M26" s="70"/>
      <x:c r="N26" s="70"/>
      <x:c r="O26" s="70"/>
      <x:c r="P26" s="70"/>
      <x:c r="Q26" s="70"/>
      <x:c r="R26" s="70"/>
      <x:c r="S26" s="70"/>
      <x:c r="T26" s="70"/>
      <x:c r="U26" s="70"/>
      <x:c r="V26" s="70"/>
      <x:c r="W26" s="70"/>
      <x:c r="X26" s="70"/>
      <x:c r="Y26" s="70"/>
      <x:c r="Z26" s="70"/>
    </x:row>
    <x:row r="27">
      <x:c r="A27" s="72" t="str">
        <x:v>Экономика единицы</x:v>
      </x:c>
      <x:c r="B27" s="149" t="str">
        <x:f>IF(B4&lt;=0,"НЕ ПРОХОДИТ",IF('Сценарии'!J6&lt;0,"ХРУПКО","ПРОХОДИТ"))</x:f>
        <x:v>ХРУПКО</x:v>
      </x:c>
      <x:c r="C27" s="70"/>
      <x:c r="D27" s="70"/>
      <x:c r="E27" s="70"/>
      <x:c r="F27" s="70"/>
      <x:c r="G27" s="70"/>
      <x:c r="H27" s="70"/>
      <x:c r="I27" s="70"/>
      <x:c r="J27" s="70"/>
      <x:c r="K27" s="70"/>
      <x:c r="L27" s="70"/>
      <x:c r="M27" s="70"/>
      <x:c r="N27" s="70"/>
      <x:c r="O27" s="70"/>
      <x:c r="P27" s="70"/>
      <x:c r="Q27" s="70"/>
      <x:c r="R27" s="70"/>
      <x:c r="S27" s="70"/>
      <x:c r="T27" s="70"/>
      <x:c r="U27" s="70"/>
      <x:c r="V27" s="70"/>
      <x:c r="W27" s="70"/>
      <x:c r="X27" s="70"/>
      <x:c r="Y27" s="70"/>
      <x:c r="Z27" s="70"/>
    </x:row>
    <x:row r="28">
      <x:c r="A28" s="72" t="str">
        <x:v>Оборотный капитал</x:v>
      </x:c>
      <x:c r="B28" s="149" t="str">
        <x:f>IF(B16&lt;0,"КАССОВЫЙ РАЗРЫВ",IF(B16&lt;'Вводные'!B24,"РЕЗЕРВ НИЖЕ ЦЕЛИ","ПРОХОДИТ"))</x:f>
        <x:v>ПРОХОДИТ</x:v>
      </x:c>
      <x:c r="C28" s="70"/>
      <x:c r="D28" s="70"/>
      <x:c r="E28" s="70"/>
      <x:c r="F28" s="70"/>
      <x:c r="G28" s="70"/>
      <x:c r="H28" s="70"/>
      <x:c r="I28" s="70"/>
      <x:c r="J28" s="70"/>
      <x:c r="K28" s="70"/>
      <x:c r="L28" s="70"/>
      <x:c r="M28" s="70"/>
      <x:c r="N28" s="70"/>
      <x:c r="O28" s="70"/>
      <x:c r="P28" s="70"/>
      <x:c r="Q28" s="70"/>
      <x:c r="R28" s="70"/>
      <x:c r="S28" s="70"/>
      <x:c r="T28" s="70"/>
      <x:c r="U28" s="70"/>
      <x:c r="V28" s="70"/>
      <x:c r="W28" s="70"/>
      <x:c r="X28" s="70"/>
      <x:c r="Y28" s="70"/>
      <x:c r="Z28" s="70"/>
    </x:row>
    <x:row r="29">
      <x:c r="A29" s="72" t="str">
        <x:v>Итог</x:v>
      </x:c>
      <x:c r="B29" s="161" t="str">
        <x:f>IF(OR(B4&lt;=0,B16&lt;0,'Поставщики'!C16="СТОП"),"НЕ ЗАПУСКАТЬ",IF(OR('Сценарии'!J6&lt;0,B10&gt;4,B28="РЕЗЕРВ НИЖЕ ЦЕЛИ"),"ПЕРЕСЧИТАТЬ","ПИЛОТ"))</x:f>
        <x:v>ПЕРЕСЧИТАТЬ</x:v>
      </x:c>
      <x:c r="C29" s="70"/>
      <x:c r="D29" s="70"/>
      <x:c r="E29" s="70"/>
      <x:c r="F29" s="70"/>
      <x:c r="G29" s="70"/>
      <x:c r="H29" s="70"/>
      <x:c r="I29" s="70"/>
      <x:c r="J29" s="70"/>
      <x:c r="K29" s="70"/>
      <x:c r="L29" s="70"/>
      <x:c r="M29" s="70"/>
      <x:c r="N29" s="70"/>
      <x:c r="O29" s="70"/>
      <x:c r="P29" s="70"/>
      <x:c r="Q29" s="70"/>
      <x:c r="R29" s="70"/>
      <x:c r="S29" s="70"/>
      <x:c r="T29" s="70"/>
      <x:c r="U29" s="70"/>
      <x:c r="V29" s="70"/>
      <x:c r="W29" s="70"/>
      <x:c r="X29" s="70"/>
      <x:c r="Y29" s="70"/>
      <x:c r="Z29" s="70"/>
    </x:row>
    <x:row r="30">
      <x:c r="A30" s="70"/>
      <x:c r="B30" s="70"/>
      <x:c r="C30" s="70"/>
      <x:c r="D30" s="70"/>
      <x:c r="E30" s="70"/>
      <x:c r="F30" s="70"/>
      <x:c r="G30" s="70"/>
      <x:c r="H30" s="70"/>
      <x:c r="I30" s="70"/>
      <x:c r="J30" s="70"/>
      <x:c r="K30" s="70"/>
      <x:c r="L30" s="70"/>
      <x:c r="M30" s="70"/>
      <x:c r="N30" s="70"/>
      <x:c r="O30" s="70"/>
      <x:c r="P30" s="70"/>
      <x:c r="Q30" s="70"/>
      <x:c r="R30" s="70"/>
      <x:c r="S30" s="70"/>
      <x:c r="T30" s="70"/>
      <x:c r="U30" s="70"/>
      <x:c r="V30" s="70"/>
      <x:c r="W30" s="70"/>
      <x:c r="X30" s="70"/>
      <x:c r="Y30" s="70"/>
      <x:c r="Z30" s="70"/>
    </x:row>
    <x:row r="31">
      <x:c r="A31" s="70"/>
      <x:c r="B31" s="70"/>
      <x:c r="C31" s="70"/>
      <x:c r="D31" s="70"/>
      <x:c r="E31" s="70"/>
      <x:c r="F31" s="70"/>
      <x:c r="G31" s="70"/>
      <x:c r="H31" s="70"/>
      <x:c r="I31" s="70"/>
      <x:c r="J31" s="70"/>
      <x:c r="K31" s="70"/>
      <x:c r="L31" s="70"/>
      <x:c r="M31" s="70"/>
      <x:c r="N31" s="70"/>
      <x:c r="O31" s="70"/>
      <x:c r="P31" s="70"/>
      <x:c r="Q31" s="70"/>
      <x:c r="R31" s="70"/>
      <x:c r="S31" s="70"/>
      <x:c r="T31" s="70"/>
      <x:c r="U31" s="70"/>
      <x:c r="V31" s="70"/>
      <x:c r="W31" s="70"/>
      <x:c r="X31" s="70"/>
      <x:c r="Y31" s="70"/>
      <x:c r="Z31" s="70"/>
    </x:row>
    <x:row r="32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  <x:c r="N32" s="70"/>
      <x:c r="O32" s="70"/>
      <x:c r="P32" s="70"/>
      <x:c r="Q32" s="70"/>
      <x:c r="R32" s="70"/>
      <x:c r="S32" s="70"/>
      <x:c r="T32" s="70"/>
      <x:c r="U32" s="70"/>
      <x:c r="V32" s="70"/>
      <x:c r="W32" s="70"/>
      <x:c r="X32" s="70"/>
      <x:c r="Y32" s="70"/>
      <x:c r="Z32" s="70"/>
    </x:row>
    <x:row r="33">
      <x:c r="A33" s="70"/>
      <x:c r="B33" s="70"/>
      <x:c r="C33" s="70"/>
      <x:c r="D33" s="70"/>
      <x:c r="E33" s="70"/>
      <x:c r="F33" s="70"/>
      <x:c r="G33" s="70"/>
      <x:c r="H33" s="70"/>
      <x:c r="I33" s="70"/>
      <x:c r="J33" s="70"/>
      <x:c r="K33" s="70"/>
      <x:c r="L33" s="70"/>
      <x:c r="M33" s="70"/>
      <x:c r="N33" s="70"/>
      <x:c r="O33" s="70"/>
      <x:c r="P33" s="70"/>
      <x:c r="Q33" s="70"/>
      <x:c r="R33" s="70"/>
      <x:c r="S33" s="70"/>
      <x:c r="T33" s="70"/>
      <x:c r="U33" s="70"/>
      <x:c r="V33" s="70"/>
      <x:c r="W33" s="70"/>
      <x:c r="X33" s="70"/>
      <x:c r="Y33" s="70"/>
      <x:c r="Z33" s="70"/>
    </x:row>
    <x:row r="34">
      <x:c r="A34" s="70"/>
      <x:c r="B34" s="70"/>
      <x:c r="C34" s="70"/>
      <x:c r="D34" s="70"/>
      <x:c r="E34" s="70"/>
      <x:c r="F34" s="70"/>
      <x:c r="G34" s="70"/>
      <x:c r="H34" s="70"/>
      <x:c r="I34" s="70"/>
      <x:c r="J34" s="70"/>
      <x:c r="K34" s="70"/>
      <x:c r="L34" s="70"/>
      <x:c r="M34" s="70"/>
      <x:c r="N34" s="70"/>
      <x:c r="O34" s="70"/>
      <x:c r="P34" s="70"/>
      <x:c r="Q34" s="70"/>
      <x:c r="R34" s="70"/>
      <x:c r="S34" s="70"/>
      <x:c r="T34" s="70"/>
      <x:c r="U34" s="70"/>
      <x:c r="V34" s="70"/>
      <x:c r="W34" s="70"/>
      <x:c r="X34" s="70"/>
      <x:c r="Y34" s="70"/>
      <x:c r="Z34" s="70"/>
    </x:row>
    <x:row r="35">
      <x:c r="A35" s="70"/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70"/>
      <x:c r="O35" s="70"/>
      <x:c r="P35" s="70"/>
      <x:c r="Q35" s="70"/>
      <x:c r="R35" s="70"/>
      <x:c r="S35" s="70"/>
      <x:c r="T35" s="70"/>
      <x:c r="U35" s="70"/>
      <x:c r="V35" s="70"/>
      <x:c r="W35" s="70"/>
      <x:c r="X35" s="70"/>
      <x:c r="Y35" s="70"/>
      <x:c r="Z35" s="70"/>
    </x:row>
    <x:row r="36">
      <x:c r="A36" s="70"/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70"/>
      <x:c r="O36" s="70"/>
      <x:c r="P36" s="70"/>
      <x:c r="Q36" s="70"/>
      <x:c r="R36" s="70"/>
      <x:c r="S36" s="70"/>
      <x:c r="T36" s="70"/>
      <x:c r="U36" s="70"/>
      <x:c r="V36" s="70"/>
      <x:c r="W36" s="70"/>
      <x:c r="X36" s="70"/>
      <x:c r="Y36" s="70"/>
      <x:c r="Z36" s="70"/>
    </x:row>
    <x:row r="37">
      <x:c r="A37" s="70"/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  <x:c r="O37" s="70"/>
      <x:c r="P37" s="70"/>
      <x:c r="Q37" s="70"/>
      <x:c r="R37" s="70"/>
      <x:c r="S37" s="70"/>
      <x:c r="T37" s="70"/>
      <x:c r="U37" s="70"/>
      <x:c r="V37" s="70"/>
      <x:c r="W37" s="70"/>
      <x:c r="X37" s="70"/>
      <x:c r="Y37" s="70"/>
      <x:c r="Z37" s="70"/>
    </x:row>
    <x:row r="38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  <x:c r="O38" s="70"/>
      <x:c r="P38" s="70"/>
      <x:c r="Q38" s="70"/>
      <x:c r="R38" s="70"/>
      <x:c r="S38" s="70"/>
      <x:c r="T38" s="70"/>
      <x:c r="U38" s="70"/>
      <x:c r="V38" s="70"/>
      <x:c r="W38" s="70"/>
      <x:c r="X38" s="70"/>
      <x:c r="Y38" s="70"/>
      <x:c r="Z38" s="70"/>
    </x:row>
    <x:row r="39">
      <x:c r="A39" s="70"/>
      <x:c r="B39" s="70"/>
      <x:c r="C39" s="70"/>
      <x:c r="D39" s="70"/>
      <x:c r="E39" s="70"/>
      <x:c r="F39" s="70"/>
      <x:c r="G39" s="70"/>
      <x:c r="H39" s="70"/>
      <x:c r="I39" s="70"/>
      <x:c r="J39" s="70"/>
      <x:c r="K39" s="70"/>
      <x:c r="L39" s="70"/>
      <x:c r="M39" s="70"/>
      <x:c r="N39" s="70"/>
      <x:c r="O39" s="70"/>
      <x:c r="P39" s="70"/>
      <x:c r="Q39" s="70"/>
      <x:c r="R39" s="70"/>
      <x:c r="S39" s="70"/>
      <x:c r="T39" s="70"/>
      <x:c r="U39" s="70"/>
      <x:c r="V39" s="70"/>
      <x:c r="W39" s="70"/>
      <x:c r="X39" s="70"/>
      <x:c r="Y39" s="70"/>
      <x:c r="Z39" s="70"/>
    </x:row>
    <x:row r="40">
      <x:c r="A40" s="70"/>
      <x:c r="B40" s="70"/>
      <x:c r="C40" s="70"/>
      <x:c r="D40" s="70"/>
      <x:c r="E40" s="70"/>
      <x:c r="F40" s="70"/>
      <x:c r="G40" s="70"/>
      <x:c r="H40" s="70"/>
      <x:c r="I40" s="70"/>
      <x:c r="J40" s="70"/>
      <x:c r="K40" s="70"/>
      <x:c r="L40" s="70"/>
      <x:c r="M40" s="70"/>
      <x:c r="N40" s="70"/>
      <x:c r="O40" s="70"/>
      <x:c r="P40" s="70"/>
      <x:c r="Q40" s="70"/>
      <x:c r="R40" s="70"/>
      <x:c r="S40" s="70"/>
      <x:c r="T40" s="70"/>
      <x:c r="U40" s="70"/>
      <x:c r="V40" s="70"/>
      <x:c r="W40" s="70"/>
      <x:c r="X40" s="70"/>
      <x:c r="Y40" s="70"/>
      <x:c r="Z40" s="70"/>
    </x:row>
    <x:row r="41">
      <x:c r="A41" s="70"/>
      <x:c r="B41" s="70"/>
      <x:c r="C41" s="70"/>
      <x:c r="D41" s="70"/>
      <x:c r="E41" s="70"/>
      <x:c r="F41" s="70"/>
      <x:c r="G41" s="70"/>
      <x:c r="H41" s="70"/>
      <x:c r="I41" s="70"/>
      <x:c r="J41" s="70"/>
      <x:c r="K41" s="70"/>
      <x:c r="L41" s="70"/>
      <x:c r="M41" s="70"/>
      <x:c r="N41" s="70"/>
      <x:c r="O41" s="70"/>
      <x:c r="P41" s="70"/>
      <x:c r="Q41" s="70"/>
      <x:c r="R41" s="70"/>
      <x:c r="S41" s="70"/>
      <x:c r="T41" s="70"/>
      <x:c r="U41" s="70"/>
      <x:c r="V41" s="70"/>
      <x:c r="W41" s="70"/>
      <x:c r="X41" s="70"/>
      <x:c r="Y41" s="70"/>
      <x:c r="Z41" s="70"/>
    </x:row>
    <x:row r="42">
      <x:c r="A42" s="70"/>
      <x:c r="B42" s="70"/>
      <x:c r="C42" s="70"/>
      <x:c r="D42" s="70"/>
      <x:c r="E42" s="70"/>
      <x:c r="F42" s="70"/>
      <x:c r="G42" s="70"/>
      <x:c r="H42" s="70"/>
      <x:c r="I42" s="70"/>
      <x:c r="J42" s="70"/>
      <x:c r="K42" s="70"/>
      <x:c r="L42" s="70"/>
      <x:c r="M42" s="70"/>
      <x:c r="N42" s="70"/>
      <x:c r="O42" s="70"/>
      <x:c r="P42" s="70"/>
      <x:c r="Q42" s="70"/>
      <x:c r="R42" s="70"/>
      <x:c r="S42" s="70"/>
      <x:c r="T42" s="70"/>
      <x:c r="U42" s="70"/>
      <x:c r="V42" s="70"/>
      <x:c r="W42" s="70"/>
      <x:c r="X42" s="70"/>
      <x:c r="Y42" s="70"/>
      <x:c r="Z42" s="70"/>
    </x:row>
    <x:row r="43">
      <x:c r="A43" s="70"/>
      <x:c r="B43" s="70"/>
      <x:c r="C43" s="70"/>
      <x:c r="D43" s="70"/>
      <x:c r="E43" s="70"/>
      <x:c r="F43" s="70"/>
      <x:c r="G43" s="70"/>
      <x:c r="H43" s="70"/>
      <x:c r="I43" s="70"/>
      <x:c r="J43" s="70"/>
      <x:c r="K43" s="70"/>
      <x:c r="L43" s="70"/>
      <x:c r="M43" s="70"/>
      <x:c r="N43" s="70"/>
      <x:c r="O43" s="70"/>
      <x:c r="P43" s="70"/>
      <x:c r="Q43" s="70"/>
      <x:c r="R43" s="70"/>
      <x:c r="S43" s="70"/>
      <x:c r="T43" s="70"/>
      <x:c r="U43" s="70"/>
      <x:c r="V43" s="70"/>
      <x:c r="W43" s="70"/>
      <x:c r="X43" s="70"/>
      <x:c r="Y43" s="70"/>
      <x:c r="Z43" s="70"/>
    </x:row>
    <x:row r="44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70"/>
      <x:c r="O44" s="70"/>
      <x:c r="P44" s="70"/>
      <x:c r="Q44" s="70"/>
      <x:c r="R44" s="70"/>
      <x:c r="S44" s="70"/>
      <x:c r="T44" s="70"/>
      <x:c r="U44" s="70"/>
      <x:c r="V44" s="70"/>
      <x:c r="W44" s="70"/>
      <x:c r="X44" s="70"/>
      <x:c r="Y44" s="70"/>
      <x:c r="Z44" s="70"/>
    </x:row>
    <x:row r="45">
      <x:c r="A45" s="70"/>
      <x:c r="B45" s="70"/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70"/>
      <x:c r="O45" s="70"/>
      <x:c r="P45" s="70"/>
      <x:c r="Q45" s="70"/>
      <x:c r="R45" s="70"/>
      <x:c r="S45" s="70"/>
      <x:c r="T45" s="70"/>
      <x:c r="U45" s="70"/>
      <x:c r="V45" s="70"/>
      <x:c r="W45" s="70"/>
      <x:c r="X45" s="70"/>
      <x:c r="Y45" s="70"/>
      <x:c r="Z45" s="70"/>
    </x:row>
    <x:row r="46">
      <x:c r="A46" s="70"/>
      <x:c r="B46" s="70"/>
      <x:c r="C46" s="70"/>
      <x:c r="D46" s="70"/>
      <x:c r="E46" s="70"/>
      <x:c r="F46" s="70"/>
      <x:c r="G46" s="70"/>
      <x:c r="H46" s="70"/>
      <x:c r="I46" s="70"/>
      <x:c r="J46" s="70"/>
      <x:c r="K46" s="70"/>
      <x:c r="L46" s="70"/>
      <x:c r="M46" s="70"/>
      <x:c r="N46" s="70"/>
      <x:c r="O46" s="70"/>
      <x:c r="P46" s="70"/>
      <x:c r="Q46" s="70"/>
      <x:c r="R46" s="70"/>
      <x:c r="S46" s="70"/>
      <x:c r="T46" s="70"/>
      <x:c r="U46" s="70"/>
      <x:c r="V46" s="70"/>
      <x:c r="W46" s="70"/>
      <x:c r="X46" s="70"/>
      <x:c r="Y46" s="70"/>
      <x:c r="Z46" s="70"/>
    </x:row>
    <x:row r="47">
      <x:c r="A47" s="70"/>
      <x:c r="B47" s="70"/>
      <x:c r="C47" s="70"/>
      <x:c r="D47" s="70"/>
      <x:c r="E47" s="70"/>
      <x:c r="F47" s="70"/>
      <x:c r="G47" s="70"/>
      <x:c r="H47" s="70"/>
      <x:c r="I47" s="70"/>
      <x:c r="J47" s="70"/>
      <x:c r="K47" s="70"/>
      <x:c r="L47" s="70"/>
      <x:c r="M47" s="70"/>
      <x:c r="N47" s="70"/>
      <x:c r="O47" s="70"/>
      <x:c r="P47" s="70"/>
      <x:c r="Q47" s="70"/>
      <x:c r="R47" s="70"/>
      <x:c r="S47" s="70"/>
      <x:c r="T47" s="70"/>
      <x:c r="U47" s="70"/>
      <x:c r="V47" s="70"/>
      <x:c r="W47" s="70"/>
      <x:c r="X47" s="70"/>
      <x:c r="Y47" s="70"/>
      <x:c r="Z47" s="70"/>
    </x:row>
    <x:row r="48">
      <x:c r="A48" s="70"/>
      <x:c r="B48" s="70"/>
      <x:c r="C48" s="70"/>
      <x:c r="D48" s="70"/>
      <x:c r="E48" s="70"/>
      <x:c r="F48" s="70"/>
      <x:c r="G48" s="70"/>
      <x:c r="H48" s="70"/>
      <x:c r="I48" s="70"/>
      <x:c r="J48" s="70"/>
      <x:c r="K48" s="70"/>
      <x:c r="L48" s="70"/>
      <x:c r="M48" s="70"/>
      <x:c r="N48" s="70"/>
      <x:c r="O48" s="70"/>
      <x:c r="P48" s="70"/>
      <x:c r="Q48" s="70"/>
      <x:c r="R48" s="70"/>
      <x:c r="S48" s="70"/>
      <x:c r="T48" s="70"/>
      <x:c r="U48" s="70"/>
      <x:c r="V48" s="70"/>
      <x:c r="W48" s="70"/>
      <x:c r="X48" s="70"/>
      <x:c r="Y48" s="70"/>
      <x:c r="Z48" s="70"/>
    </x:row>
    <x:row r="49">
      <x:c r="A49" s="70"/>
      <x:c r="B49" s="70"/>
      <x:c r="C49" s="70"/>
      <x:c r="D49" s="70"/>
      <x:c r="E49" s="70"/>
      <x:c r="F49" s="70"/>
      <x:c r="G49" s="70"/>
      <x:c r="H49" s="70"/>
      <x:c r="I49" s="70"/>
      <x:c r="J49" s="70"/>
      <x:c r="K49" s="70"/>
      <x:c r="L49" s="70"/>
      <x:c r="M49" s="70"/>
      <x:c r="N49" s="70"/>
      <x:c r="O49" s="70"/>
      <x:c r="P49" s="70"/>
      <x:c r="Q49" s="70"/>
      <x:c r="R49" s="70"/>
      <x:c r="S49" s="70"/>
      <x:c r="T49" s="70"/>
      <x:c r="U49" s="70"/>
      <x:c r="V49" s="70"/>
      <x:c r="W49" s="70"/>
      <x:c r="X49" s="70"/>
      <x:c r="Y49" s="70"/>
      <x:c r="Z49" s="70"/>
    </x:row>
    <x:row r="50">
      <x:c r="A50" s="70"/>
      <x:c r="B50" s="70"/>
      <x:c r="C50" s="70"/>
      <x:c r="D50" s="70"/>
      <x:c r="E50" s="70"/>
      <x:c r="F50" s="70"/>
      <x:c r="G50" s="70"/>
      <x:c r="H50" s="70"/>
      <x:c r="I50" s="70"/>
      <x:c r="J50" s="70"/>
      <x:c r="K50" s="70"/>
      <x:c r="L50" s="70"/>
      <x:c r="M50" s="70"/>
      <x:c r="N50" s="70"/>
      <x:c r="O50" s="70"/>
      <x:c r="P50" s="70"/>
      <x:c r="Q50" s="70"/>
      <x:c r="R50" s="70"/>
      <x:c r="S50" s="70"/>
      <x:c r="T50" s="70"/>
      <x:c r="U50" s="70"/>
      <x:c r="V50" s="70"/>
      <x:c r="W50" s="70"/>
      <x:c r="X50" s="70"/>
      <x:c r="Y50" s="70"/>
      <x:c r="Z50" s="70"/>
    </x:row>
    <x:row r="51">
      <x:c r="A51" s="70"/>
      <x:c r="B51" s="70"/>
      <x:c r="C51" s="70"/>
      <x:c r="D51" s="70"/>
      <x:c r="E51" s="70"/>
      <x:c r="F51" s="70"/>
      <x:c r="G51" s="70"/>
      <x:c r="H51" s="70"/>
      <x:c r="I51" s="70"/>
      <x:c r="J51" s="70"/>
      <x:c r="K51" s="70"/>
      <x:c r="L51" s="70"/>
      <x:c r="M51" s="70"/>
      <x:c r="N51" s="70"/>
      <x:c r="O51" s="70"/>
      <x:c r="P51" s="70"/>
      <x:c r="Q51" s="70"/>
      <x:c r="R51" s="70"/>
      <x:c r="S51" s="70"/>
      <x:c r="T51" s="70"/>
      <x:c r="U51" s="70"/>
      <x:c r="V51" s="70"/>
      <x:c r="W51" s="70"/>
      <x:c r="X51" s="70"/>
      <x:c r="Y51" s="70"/>
      <x:c r="Z51" s="70"/>
    </x:row>
    <x:row r="52">
      <x:c r="A52" s="70"/>
      <x:c r="B52" s="70"/>
      <x:c r="C52" s="70"/>
      <x:c r="D52" s="70"/>
      <x:c r="E52" s="70"/>
      <x:c r="F52" s="70"/>
      <x:c r="G52" s="70"/>
      <x:c r="H52" s="70"/>
      <x:c r="I52" s="70"/>
      <x:c r="J52" s="70"/>
      <x:c r="K52" s="70"/>
      <x:c r="L52" s="70"/>
      <x:c r="M52" s="70"/>
      <x:c r="N52" s="70"/>
      <x:c r="O52" s="70"/>
      <x:c r="P52" s="70"/>
      <x:c r="Q52" s="70"/>
      <x:c r="R52" s="70"/>
      <x:c r="S52" s="70"/>
      <x:c r="T52" s="70"/>
      <x:c r="U52" s="70"/>
      <x:c r="V52" s="70"/>
      <x:c r="W52" s="70"/>
      <x:c r="X52" s="70"/>
      <x:c r="Y52" s="70"/>
      <x:c r="Z52" s="70"/>
    </x:row>
    <x:row r="53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70"/>
      <x:c r="L53" s="70"/>
      <x:c r="M53" s="70"/>
      <x:c r="N53" s="70"/>
      <x:c r="O53" s="70"/>
      <x:c r="P53" s="70"/>
      <x:c r="Q53" s="70"/>
      <x:c r="R53" s="70"/>
      <x:c r="S53" s="70"/>
      <x:c r="T53" s="70"/>
      <x:c r="U53" s="70"/>
      <x:c r="V53" s="70"/>
      <x:c r="W53" s="70"/>
      <x:c r="X53" s="70"/>
      <x:c r="Y53" s="70"/>
      <x:c r="Z53" s="70"/>
    </x:row>
    <x:row r="54">
      <x:c r="A54" s="70"/>
      <x:c r="B54" s="70"/>
      <x:c r="C54" s="70"/>
      <x:c r="D54" s="70"/>
      <x:c r="E54" s="70"/>
      <x:c r="F54" s="70"/>
      <x:c r="G54" s="70"/>
      <x:c r="H54" s="70"/>
      <x:c r="I54" s="70"/>
      <x:c r="J54" s="70"/>
      <x:c r="K54" s="70"/>
      <x:c r="L54" s="70"/>
      <x:c r="M54" s="70"/>
      <x:c r="N54" s="70"/>
      <x:c r="O54" s="70"/>
      <x:c r="P54" s="70"/>
      <x:c r="Q54" s="70"/>
      <x:c r="R54" s="70"/>
      <x:c r="S54" s="70"/>
      <x:c r="T54" s="70"/>
      <x:c r="U54" s="70"/>
      <x:c r="V54" s="70"/>
      <x:c r="W54" s="70"/>
      <x:c r="X54" s="70"/>
      <x:c r="Y54" s="70"/>
      <x:c r="Z54" s="70"/>
    </x:row>
    <x:row r="55">
      <x:c r="A55" s="70"/>
      <x:c r="B55" s="70"/>
      <x:c r="C55" s="70"/>
      <x:c r="D55" s="70"/>
      <x:c r="E55" s="70"/>
      <x:c r="F55" s="70"/>
      <x:c r="G55" s="70"/>
      <x:c r="H55" s="70"/>
      <x:c r="I55" s="70"/>
      <x:c r="J55" s="70"/>
      <x:c r="K55" s="70"/>
      <x:c r="L55" s="70"/>
      <x:c r="M55" s="70"/>
      <x:c r="N55" s="70"/>
      <x:c r="O55" s="70"/>
      <x:c r="P55" s="70"/>
      <x:c r="Q55" s="70"/>
      <x:c r="R55" s="70"/>
      <x:c r="S55" s="70"/>
      <x:c r="T55" s="70"/>
      <x:c r="U55" s="70"/>
      <x:c r="V55" s="70"/>
      <x:c r="W55" s="70"/>
      <x:c r="X55" s="70"/>
      <x:c r="Y55" s="70"/>
      <x:c r="Z55" s="70"/>
    </x:row>
    <x:row r="56">
      <x:c r="A56" s="70"/>
      <x:c r="B56" s="70"/>
      <x:c r="C56" s="70"/>
      <x:c r="D56" s="70"/>
      <x:c r="E56" s="70"/>
      <x:c r="F56" s="70"/>
      <x:c r="G56" s="70"/>
      <x:c r="H56" s="70"/>
      <x:c r="I56" s="70"/>
      <x:c r="J56" s="70"/>
      <x:c r="K56" s="70"/>
      <x:c r="L56" s="70"/>
      <x:c r="M56" s="70"/>
      <x:c r="N56" s="70"/>
      <x:c r="O56" s="70"/>
      <x:c r="P56" s="70"/>
      <x:c r="Q56" s="70"/>
      <x:c r="R56" s="70"/>
      <x:c r="S56" s="70"/>
      <x:c r="T56" s="70"/>
      <x:c r="U56" s="70"/>
      <x:c r="V56" s="70"/>
      <x:c r="W56" s="70"/>
      <x:c r="X56" s="70"/>
      <x:c r="Y56" s="70"/>
      <x:c r="Z56" s="70"/>
    </x:row>
    <x:row r="57">
      <x:c r="A57" s="70"/>
      <x:c r="B57" s="70"/>
      <x:c r="C57" s="70"/>
      <x:c r="D57" s="70"/>
      <x:c r="E57" s="70"/>
      <x:c r="F57" s="70"/>
      <x:c r="G57" s="70"/>
      <x:c r="H57" s="70"/>
      <x:c r="I57" s="70"/>
      <x:c r="J57" s="70"/>
      <x:c r="K57" s="70"/>
      <x:c r="L57" s="70"/>
      <x:c r="M57" s="70"/>
      <x:c r="N57" s="70"/>
      <x:c r="O57" s="70"/>
      <x:c r="P57" s="70"/>
      <x:c r="Q57" s="70"/>
      <x:c r="R57" s="70"/>
      <x:c r="S57" s="70"/>
      <x:c r="T57" s="70"/>
      <x:c r="U57" s="70"/>
      <x:c r="V57" s="70"/>
      <x:c r="W57" s="70"/>
      <x:c r="X57" s="70"/>
      <x:c r="Y57" s="70"/>
      <x:c r="Z57" s="70"/>
    </x:row>
    <x:row r="58">
      <x:c r="A58" s="70"/>
      <x:c r="B58" s="70"/>
      <x:c r="C58" s="70"/>
      <x:c r="D58" s="70"/>
      <x:c r="E58" s="70"/>
      <x:c r="F58" s="70"/>
      <x:c r="G58" s="70"/>
      <x:c r="H58" s="70"/>
      <x:c r="I58" s="70"/>
      <x:c r="J58" s="70"/>
      <x:c r="K58" s="70"/>
      <x:c r="L58" s="70"/>
      <x:c r="M58" s="70"/>
      <x:c r="N58" s="70"/>
      <x:c r="O58" s="70"/>
      <x:c r="P58" s="70"/>
      <x:c r="Q58" s="70"/>
      <x:c r="R58" s="70"/>
      <x:c r="S58" s="70"/>
      <x:c r="T58" s="70"/>
      <x:c r="U58" s="70"/>
      <x:c r="V58" s="70"/>
      <x:c r="W58" s="70"/>
      <x:c r="X58" s="70"/>
      <x:c r="Y58" s="70"/>
      <x:c r="Z58" s="70"/>
    </x:row>
    <x:row r="59">
      <x:c r="A59" s="70"/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0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</x:row>
    <x:row r="60">
      <x:c r="A60" s="70"/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0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</x:row>
    <x:row r="61">
      <x:c r="A61" s="70"/>
      <x:c r="B61" s="70"/>
      <x:c r="C61" s="70"/>
      <x:c r="D61" s="70"/>
      <x:c r="E61" s="70"/>
      <x:c r="F61" s="70"/>
      <x:c r="G61" s="70"/>
      <x:c r="H61" s="70"/>
      <x:c r="I61" s="70"/>
      <x:c r="J61" s="70"/>
      <x:c r="K61" s="70"/>
      <x:c r="L61" s="70"/>
      <x:c r="M61" s="70"/>
      <x:c r="N61" s="70"/>
      <x:c r="O61" s="70"/>
      <x:c r="P61" s="70"/>
      <x:c r="Q61" s="70"/>
      <x:c r="R61" s="70"/>
      <x:c r="S61" s="70"/>
      <x:c r="T61" s="70"/>
      <x:c r="U61" s="70"/>
      <x:c r="V61" s="70"/>
      <x:c r="W61" s="70"/>
      <x:c r="X61" s="70"/>
      <x:c r="Y61" s="70"/>
      <x:c r="Z61" s="70"/>
    </x:row>
    <x:row r="62">
      <x:c r="A62" s="70"/>
      <x:c r="B62" s="70"/>
      <x:c r="C62" s="70"/>
      <x:c r="D62" s="70"/>
      <x:c r="E62" s="70"/>
      <x:c r="F62" s="70"/>
      <x:c r="G62" s="70"/>
      <x:c r="H62" s="70"/>
      <x:c r="I62" s="70"/>
      <x:c r="J62" s="70"/>
      <x:c r="K62" s="70"/>
      <x:c r="L62" s="70"/>
      <x:c r="M62" s="70"/>
      <x:c r="N62" s="70"/>
      <x:c r="O62" s="70"/>
      <x:c r="P62" s="70"/>
      <x:c r="Q62" s="70"/>
      <x:c r="R62" s="70"/>
      <x:c r="S62" s="70"/>
      <x:c r="T62" s="70"/>
      <x:c r="U62" s="70"/>
      <x:c r="V62" s="70"/>
      <x:c r="W62" s="70"/>
      <x:c r="X62" s="70"/>
      <x:c r="Y62" s="70"/>
      <x:c r="Z62" s="70"/>
    </x:row>
    <x:row r="63">
      <x:c r="A63" s="70"/>
      <x:c r="B63" s="70"/>
      <x:c r="C63" s="70"/>
      <x:c r="D63" s="70"/>
      <x:c r="E63" s="70"/>
      <x:c r="F63" s="70"/>
      <x:c r="G63" s="70"/>
      <x:c r="H63" s="70"/>
      <x:c r="I63" s="70"/>
      <x:c r="J63" s="70"/>
      <x:c r="K63" s="70"/>
      <x:c r="L63" s="70"/>
      <x:c r="M63" s="70"/>
      <x:c r="N63" s="70"/>
      <x:c r="O63" s="70"/>
      <x:c r="P63" s="70"/>
      <x:c r="Q63" s="70"/>
      <x:c r="R63" s="70"/>
      <x:c r="S63" s="70"/>
      <x:c r="T63" s="70"/>
      <x:c r="U63" s="70"/>
      <x:c r="V63" s="70"/>
      <x:c r="W63" s="70"/>
      <x:c r="X63" s="70"/>
      <x:c r="Y63" s="70"/>
      <x:c r="Z63" s="70"/>
    </x:row>
    <x:row r="64">
      <x:c r="A64" s="70"/>
      <x:c r="B64" s="70"/>
      <x:c r="C64" s="70"/>
      <x:c r="D64" s="70"/>
      <x:c r="E64" s="70"/>
      <x:c r="F64" s="70"/>
      <x:c r="G64" s="70"/>
      <x:c r="H64" s="70"/>
      <x:c r="I64" s="70"/>
      <x:c r="J64" s="70"/>
      <x:c r="K64" s="70"/>
      <x:c r="L64" s="70"/>
      <x:c r="M64" s="70"/>
      <x:c r="N64" s="70"/>
      <x:c r="O64" s="70"/>
      <x:c r="P64" s="70"/>
      <x:c r="Q64" s="70"/>
      <x:c r="R64" s="70"/>
      <x:c r="S64" s="70"/>
      <x:c r="T64" s="70"/>
      <x:c r="U64" s="70"/>
      <x:c r="V64" s="70"/>
      <x:c r="W64" s="70"/>
      <x:c r="X64" s="70"/>
      <x:c r="Y64" s="70"/>
      <x:c r="Z64" s="70"/>
    </x:row>
    <x:row r="65">
      <x:c r="A65" s="70"/>
      <x:c r="B65" s="70"/>
      <x:c r="C65" s="70"/>
      <x:c r="D65" s="70"/>
      <x:c r="E65" s="70"/>
      <x:c r="F65" s="70"/>
      <x:c r="G65" s="70"/>
      <x:c r="H65" s="70"/>
      <x:c r="I65" s="70"/>
      <x:c r="J65" s="70"/>
      <x:c r="K65" s="70"/>
      <x:c r="L65" s="70"/>
      <x:c r="M65" s="70"/>
      <x:c r="N65" s="70"/>
      <x:c r="O65" s="70"/>
      <x:c r="P65" s="70"/>
      <x:c r="Q65" s="70"/>
      <x:c r="R65" s="70"/>
      <x:c r="S65" s="70"/>
      <x:c r="T65" s="70"/>
      <x:c r="U65" s="70"/>
      <x:c r="V65" s="70"/>
      <x:c r="W65" s="70"/>
      <x:c r="X65" s="70"/>
      <x:c r="Y65" s="70"/>
      <x:c r="Z65" s="70"/>
    </x:row>
    <x:row r="66">
      <x:c r="A66" s="70"/>
      <x:c r="B66" s="70"/>
      <x:c r="C66" s="70"/>
      <x:c r="D66" s="70"/>
      <x:c r="E66" s="70"/>
      <x:c r="F66" s="70"/>
      <x:c r="G66" s="70"/>
      <x:c r="H66" s="70"/>
      <x:c r="I66" s="70"/>
      <x:c r="J66" s="70"/>
      <x:c r="K66" s="70"/>
      <x:c r="L66" s="70"/>
      <x:c r="M66" s="70"/>
      <x:c r="N66" s="70"/>
      <x:c r="O66" s="70"/>
      <x:c r="P66" s="70"/>
      <x:c r="Q66" s="70"/>
      <x:c r="R66" s="70"/>
      <x:c r="S66" s="70"/>
      <x:c r="T66" s="70"/>
      <x:c r="U66" s="70"/>
      <x:c r="V66" s="70"/>
      <x:c r="W66" s="70"/>
      <x:c r="X66" s="70"/>
      <x:c r="Y66" s="70"/>
      <x:c r="Z66" s="70"/>
    </x:row>
    <x:row r="67">
      <x:c r="A67" s="70"/>
      <x:c r="B67" s="70"/>
      <x:c r="C67" s="70"/>
      <x:c r="D67" s="70"/>
      <x:c r="E67" s="70"/>
      <x:c r="F67" s="70"/>
      <x:c r="G67" s="70"/>
      <x:c r="H67" s="70"/>
      <x:c r="I67" s="70"/>
      <x:c r="J67" s="70"/>
      <x:c r="K67" s="70"/>
      <x:c r="L67" s="70"/>
      <x:c r="M67" s="70"/>
      <x:c r="N67" s="70"/>
      <x:c r="O67" s="70"/>
      <x:c r="P67" s="70"/>
      <x:c r="Q67" s="70"/>
      <x:c r="R67" s="70"/>
      <x:c r="S67" s="70"/>
      <x:c r="T67" s="70"/>
      <x:c r="U67" s="70"/>
      <x:c r="V67" s="70"/>
      <x:c r="W67" s="70"/>
      <x:c r="X67" s="70"/>
      <x:c r="Y67" s="70"/>
      <x:c r="Z67" s="70"/>
    </x:row>
    <x:row r="68">
      <x:c r="A68" s="70"/>
      <x:c r="B68" s="70"/>
      <x:c r="C68" s="70"/>
      <x:c r="D68" s="70"/>
      <x:c r="E68" s="70"/>
      <x:c r="F68" s="70"/>
      <x:c r="G68" s="70"/>
      <x:c r="H68" s="70"/>
      <x:c r="I68" s="70"/>
      <x:c r="J68" s="70"/>
      <x:c r="K68" s="70"/>
      <x:c r="L68" s="70"/>
      <x:c r="M68" s="70"/>
      <x:c r="N68" s="70"/>
      <x:c r="O68" s="70"/>
      <x:c r="P68" s="70"/>
      <x:c r="Q68" s="70"/>
      <x:c r="R68" s="70"/>
      <x:c r="S68" s="70"/>
      <x:c r="T68" s="70"/>
      <x:c r="U68" s="70"/>
      <x:c r="V68" s="70"/>
      <x:c r="W68" s="70"/>
      <x:c r="X68" s="70"/>
      <x:c r="Y68" s="70"/>
      <x:c r="Z68" s="70"/>
    </x:row>
    <x:row r="69">
      <x:c r="A69" s="70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0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</x:row>
    <x:row r="70">
      <x:c r="A70" s="70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0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</x:row>
    <x:row r="71">
      <x:c r="A71" s="70"/>
      <x:c r="B71" s="70"/>
      <x:c r="C71" s="70"/>
      <x:c r="D71" s="70"/>
      <x:c r="E71" s="70"/>
      <x:c r="F71" s="70"/>
      <x:c r="G71" s="70"/>
      <x:c r="H71" s="70"/>
      <x:c r="I71" s="70"/>
      <x:c r="J71" s="70"/>
      <x:c r="K71" s="70"/>
      <x:c r="L71" s="70"/>
      <x:c r="M71" s="70"/>
      <x:c r="N71" s="70"/>
      <x:c r="O71" s="70"/>
      <x:c r="P71" s="70"/>
      <x:c r="Q71" s="70"/>
      <x:c r="R71" s="70"/>
      <x:c r="S71" s="70"/>
      <x:c r="T71" s="70"/>
      <x:c r="U71" s="70"/>
      <x:c r="V71" s="70"/>
      <x:c r="W71" s="70"/>
      <x:c r="X71" s="70"/>
      <x:c r="Y71" s="70"/>
      <x:c r="Z71" s="70"/>
    </x:row>
    <x:row r="72">
      <x:c r="A72" s="70"/>
      <x:c r="B72" s="70"/>
      <x:c r="C72" s="70"/>
      <x:c r="D72" s="70"/>
      <x:c r="E72" s="70"/>
      <x:c r="F72" s="70"/>
      <x:c r="G72" s="70"/>
      <x:c r="H72" s="70"/>
      <x:c r="I72" s="70"/>
      <x:c r="J72" s="70"/>
      <x:c r="K72" s="70"/>
      <x:c r="L72" s="70"/>
      <x:c r="M72" s="70"/>
      <x:c r="N72" s="70"/>
      <x:c r="O72" s="70"/>
      <x:c r="P72" s="70"/>
      <x:c r="Q72" s="70"/>
      <x:c r="R72" s="70"/>
      <x:c r="S72" s="70"/>
      <x:c r="T72" s="70"/>
      <x:c r="U72" s="70"/>
      <x:c r="V72" s="70"/>
      <x:c r="W72" s="70"/>
      <x:c r="X72" s="70"/>
      <x:c r="Y72" s="70"/>
      <x:c r="Z72" s="70"/>
    </x:row>
    <x:row r="73">
      <x:c r="A73" s="70"/>
      <x:c r="B73" s="70"/>
      <x:c r="C73" s="70"/>
      <x:c r="D73" s="70"/>
      <x:c r="E73" s="70"/>
      <x:c r="F73" s="70"/>
      <x:c r="G73" s="70"/>
      <x:c r="H73" s="70"/>
      <x:c r="I73" s="70"/>
      <x:c r="J73" s="70"/>
      <x:c r="K73" s="70"/>
      <x:c r="L73" s="70"/>
      <x:c r="M73" s="70"/>
      <x:c r="N73" s="70"/>
      <x:c r="O73" s="70"/>
      <x:c r="P73" s="70"/>
      <x:c r="Q73" s="70"/>
      <x:c r="R73" s="70"/>
      <x:c r="S73" s="70"/>
      <x:c r="T73" s="70"/>
      <x:c r="U73" s="70"/>
      <x:c r="V73" s="70"/>
      <x:c r="W73" s="70"/>
      <x:c r="X73" s="70"/>
      <x:c r="Y73" s="70"/>
      <x:c r="Z73" s="70"/>
    </x:row>
    <x:row r="74">
      <x:c r="A74" s="70"/>
      <x:c r="B74" s="70"/>
      <x:c r="C74" s="70"/>
      <x:c r="D74" s="70"/>
      <x:c r="E74" s="70"/>
      <x:c r="F74" s="70"/>
      <x:c r="G74" s="70"/>
      <x:c r="H74" s="70"/>
      <x:c r="I74" s="70"/>
      <x:c r="J74" s="70"/>
      <x:c r="K74" s="70"/>
      <x:c r="L74" s="70"/>
      <x:c r="M74" s="70"/>
      <x:c r="N74" s="70"/>
      <x:c r="O74" s="70"/>
      <x:c r="P74" s="70"/>
      <x:c r="Q74" s="70"/>
      <x:c r="R74" s="70"/>
      <x:c r="S74" s="70"/>
      <x:c r="T74" s="70"/>
      <x:c r="U74" s="70"/>
      <x:c r="V74" s="70"/>
      <x:c r="W74" s="70"/>
      <x:c r="X74" s="70"/>
      <x:c r="Y74" s="70"/>
      <x:c r="Z74" s="70"/>
    </x:row>
    <x:row r="75">
      <x:c r="A75" s="70"/>
      <x:c r="B75" s="70"/>
      <x:c r="C75" s="70"/>
      <x:c r="D75" s="70"/>
      <x:c r="E75" s="70"/>
      <x:c r="F75" s="70"/>
      <x:c r="G75" s="70"/>
      <x:c r="H75" s="70"/>
      <x:c r="I75" s="70"/>
      <x:c r="J75" s="70"/>
      <x:c r="K75" s="70"/>
      <x:c r="L75" s="70"/>
      <x:c r="M75" s="70"/>
      <x:c r="N75" s="70"/>
      <x:c r="O75" s="70"/>
      <x:c r="P75" s="70"/>
      <x:c r="Q75" s="70"/>
      <x:c r="R75" s="70"/>
      <x:c r="S75" s="70"/>
      <x:c r="T75" s="70"/>
      <x:c r="U75" s="70"/>
      <x:c r="V75" s="70"/>
      <x:c r="W75" s="70"/>
      <x:c r="X75" s="70"/>
      <x:c r="Y75" s="70"/>
      <x:c r="Z75" s="70"/>
    </x:row>
    <x:row r="76">
      <x:c r="A76" s="70"/>
      <x:c r="B76" s="70"/>
      <x:c r="C76" s="70"/>
      <x:c r="D76" s="70"/>
      <x:c r="E76" s="70"/>
      <x:c r="F76" s="70"/>
      <x:c r="G76" s="70"/>
      <x:c r="H76" s="70"/>
      <x:c r="I76" s="70"/>
      <x:c r="J76" s="70"/>
      <x:c r="K76" s="70"/>
      <x:c r="L76" s="70"/>
      <x:c r="M76" s="70"/>
      <x:c r="N76" s="70"/>
      <x:c r="O76" s="70"/>
      <x:c r="P76" s="70"/>
      <x:c r="Q76" s="70"/>
      <x:c r="R76" s="70"/>
      <x:c r="S76" s="70"/>
      <x:c r="T76" s="70"/>
      <x:c r="U76" s="70"/>
      <x:c r="V76" s="70"/>
      <x:c r="W76" s="70"/>
      <x:c r="X76" s="70"/>
      <x:c r="Y76" s="70"/>
      <x:c r="Z76" s="70"/>
    </x:row>
    <x:row r="77">
      <x:c r="A77" s="70"/>
      <x:c r="B77" s="70"/>
      <x:c r="C77" s="70"/>
      <x:c r="D77" s="70"/>
      <x:c r="E77" s="70"/>
      <x:c r="F77" s="70"/>
      <x:c r="G77" s="70"/>
      <x:c r="H77" s="70"/>
      <x:c r="I77" s="70"/>
      <x:c r="J77" s="70"/>
      <x:c r="K77" s="70"/>
      <x:c r="L77" s="70"/>
      <x:c r="M77" s="70"/>
      <x:c r="N77" s="70"/>
      <x:c r="O77" s="70"/>
      <x:c r="P77" s="70"/>
      <x:c r="Q77" s="70"/>
      <x:c r="R77" s="70"/>
      <x:c r="S77" s="70"/>
      <x:c r="T77" s="70"/>
      <x:c r="U77" s="70"/>
      <x:c r="V77" s="70"/>
      <x:c r="W77" s="70"/>
      <x:c r="X77" s="70"/>
      <x:c r="Y77" s="70"/>
      <x:c r="Z77" s="70"/>
    </x:row>
    <x:row r="78">
      <x:c r="A78" s="70"/>
      <x:c r="B78" s="70"/>
      <x:c r="C78" s="70"/>
      <x:c r="D78" s="70"/>
      <x:c r="E78" s="70"/>
      <x:c r="F78" s="70"/>
      <x:c r="G78" s="70"/>
      <x:c r="H78" s="70"/>
      <x:c r="I78" s="70"/>
      <x:c r="J78" s="70"/>
      <x:c r="K78" s="70"/>
      <x:c r="L78" s="70"/>
      <x:c r="M78" s="70"/>
      <x:c r="N78" s="70"/>
      <x:c r="O78" s="70"/>
      <x:c r="P78" s="70"/>
      <x:c r="Q78" s="70"/>
      <x:c r="R78" s="70"/>
      <x:c r="S78" s="70"/>
      <x:c r="T78" s="70"/>
      <x:c r="U78" s="70"/>
      <x:c r="V78" s="70"/>
      <x:c r="W78" s="70"/>
      <x:c r="X78" s="70"/>
      <x:c r="Y78" s="70"/>
      <x:c r="Z78" s="70"/>
    </x:row>
    <x:row r="79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  <x:c r="N79" s="70"/>
      <x:c r="O79" s="70"/>
      <x:c r="P79" s="70"/>
      <x:c r="Q79" s="70"/>
      <x:c r="R79" s="70"/>
      <x:c r="S79" s="70"/>
      <x:c r="T79" s="70"/>
      <x:c r="U79" s="70"/>
      <x:c r="V79" s="70"/>
      <x:c r="W79" s="70"/>
      <x:c r="X79" s="70"/>
      <x:c r="Y79" s="70"/>
      <x:c r="Z79" s="70"/>
    </x:row>
    <x:row r="80">
      <x:c r="A80" s="70"/>
      <x:c r="B80" s="70"/>
      <x:c r="C80" s="70"/>
      <x:c r="D80" s="70"/>
      <x:c r="E80" s="70"/>
      <x:c r="F80" s="70"/>
      <x:c r="G80" s="70"/>
      <x:c r="H80" s="70"/>
      <x:c r="I80" s="70"/>
      <x:c r="J80" s="70"/>
      <x:c r="K80" s="70"/>
      <x:c r="L80" s="70"/>
      <x:c r="M80" s="70"/>
      <x:c r="N80" s="70"/>
      <x:c r="O80" s="70"/>
      <x:c r="P80" s="70"/>
      <x:c r="Q80" s="70"/>
      <x:c r="R80" s="70"/>
      <x:c r="S80" s="70"/>
      <x:c r="T80" s="70"/>
      <x:c r="U80" s="70"/>
      <x:c r="V80" s="70"/>
      <x:c r="W80" s="70"/>
      <x:c r="X80" s="70"/>
      <x:c r="Y80" s="70"/>
      <x:c r="Z80" s="70"/>
    </x:row>
  </x:sheetData>
  <x:mergeCells>
    <x:mergeCell ref="A1:F1"/>
    <x:mergeCell ref="A18:F18"/>
    <x:mergeCell ref="A25:F25"/>
  </x:mergeCells>
  <x:conditionalFormatting sqref="B27:B29">
    <x:cfRule type="expression" dxfId="0" priority="1">
      <x:formula>B27="ПРОХОДИТ"</x:formula>
    </x:cfRule>
    <x:cfRule type="expression" dxfId="1" priority="2">
      <x:formula>OR(B27="НЕ ПРОХОДИТ",B28="КАССОВЫЙ РАЗРЫВ",B29="НЕ ЗАПУСКАТЬ")</x:formula>
    </x:cfRule>
    <x:cfRule type="expression" dxfId="2" priority="3">
      <x:formula>OR(B27="ХРУПКО",B28="РЕЗЕРВ НИЖЕ ЦЕЛИ",B29="ПЕРЕСЧИТАТЬ")</x:formula>
    </x:cfRule>
  </x:conditionalFormatting>
  <x:pageMargins left="0.7" right="0.7" top="0.75" bottom="0.75" header="0.3" footer="0.3"/>
  <x:drawing xmlns:r="http://schemas.openxmlformats.org/officeDocument/2006/relationships" r:id="Re61704f460d3496e"/>
</x:worksheet>
</file>

<file path=xl/worksheets/sheet9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8" hidden="0" customWidth="1"/>
    <x:col min="3" max="3" width="45" hidden="0" customWidth="1"/>
    <x:col min="4" max="4" width="22" hidden="0" customWidth="1"/>
  </x:cols>
  <x:sheetData>
    <x:row r="1" ht="28" customHeight="1">
      <x:c r="A1" s="60" t="str">
        <x:v>ИСТОЧНИКИ И ГРАНИЦЫ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  <x:c r="P1" s="70"/>
      <x:c r="Q1" s="70"/>
      <x:c r="R1" s="70"/>
      <x:c r="S1" s="70"/>
      <x:c r="T1" s="70"/>
      <x:c r="U1" s="70"/>
      <x:c r="V1" s="70"/>
      <x:c r="W1" s="70"/>
      <x:c r="X1" s="70"/>
      <x:c r="Y1" s="70"/>
      <x:c r="Z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  <x:c r="T2" s="70"/>
      <x:c r="U2" s="70"/>
      <x:c r="V2" s="70"/>
      <x:c r="W2" s="70"/>
      <x:c r="X2" s="70"/>
      <x:c r="Y2" s="70"/>
      <x:c r="Z2" s="70"/>
    </x:row>
    <x:row r="3">
      <x:c r="A3" s="64" t="str">
        <x:v>Источник</x:v>
      </x:c>
      <x:c r="B3" s="64" t="str">
        <x:v>URL</x:v>
      </x:c>
      <x:c r="C3" s="64" t="str">
        <x:v>Что подтверждает</x:v>
      </x:c>
      <x:c r="D3" s="64" t="str">
        <x:v>Статус</x:v>
      </x:c>
      <x:c r="E3" s="70"/>
      <x:c r="F3" s="70"/>
      <x:c r="G3" s="70"/>
      <x:c r="H3" s="70"/>
      <x:c r="I3" s="70"/>
      <x:c r="J3" s="70"/>
      <x:c r="K3" s="70"/>
      <x:c r="L3" s="70"/>
      <x:c r="M3" s="70"/>
      <x:c r="N3" s="70"/>
      <x:c r="O3" s="70"/>
      <x:c r="P3" s="70"/>
      <x:c r="Q3" s="70"/>
      <x:c r="R3" s="70"/>
      <x:c r="S3" s="70"/>
      <x:c r="T3" s="70"/>
      <x:c r="U3" s="70"/>
      <x:c r="V3" s="70"/>
      <x:c r="W3" s="70"/>
      <x:c r="X3" s="70"/>
      <x:c r="Y3" s="70"/>
      <x:c r="Z3" s="70"/>
    </x:row>
    <x:row r="4">
      <x:c r="A4" s="72" t="str">
        <x:v>Data Insight — Экосистема e-commerce 2026</x:v>
      </x:c>
      <x:c r="B4" s="72" t="str">
        <x:v>https://ecommerce.datainsight.ru/</x:v>
      </x:c>
      <x:c r="C4" s="72" t="str">
        <x:v>Отдельный блок работы с брендом и СТМ</x:v>
      </x:c>
      <x:c r="D4" s="72" t="str">
        <x:v>Факт</x:v>
      </x:c>
      <x:c r="E4" s="70"/>
      <x:c r="F4" s="70"/>
      <x:c r="G4" s="70"/>
      <x:c r="H4" s="70"/>
      <x:c r="I4" s="70"/>
      <x:c r="J4" s="70"/>
      <x:c r="K4" s="70"/>
      <x:c r="L4" s="70"/>
      <x:c r="M4" s="70"/>
      <x:c r="N4" s="70"/>
      <x:c r="O4" s="70"/>
      <x:c r="P4" s="70"/>
      <x:c r="Q4" s="70"/>
      <x:c r="R4" s="70"/>
      <x:c r="S4" s="70"/>
      <x:c r="T4" s="70"/>
      <x:c r="U4" s="70"/>
      <x:c r="V4" s="70"/>
      <x:c r="W4" s="70"/>
      <x:c r="X4" s="70"/>
      <x:c r="Y4" s="70"/>
      <x:c r="Z4" s="70"/>
    </x:row>
    <x:row r="5">
      <x:c r="A5" s="72" t="str">
        <x:v>NeoAnalytics / РБК</x:v>
      </x:c>
      <x:c r="B5" s="72" t="str">
        <x:v>https://marketing.rbc.ru/articles/16481/</x:v>
      </x:c>
      <x:c r="C5" s="72" t="str">
        <x:v>Рост и развитие индустрии СТМ по итогам 2025</x:v>
      </x:c>
      <x:c r="D5" s="72" t="str">
        <x:v>Исследование</x:v>
      </x:c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0"/>
      <x:c r="S5" s="70"/>
      <x:c r="T5" s="70"/>
      <x:c r="U5" s="70"/>
      <x:c r="V5" s="70"/>
      <x:c r="W5" s="70"/>
      <x:c r="X5" s="70"/>
      <x:c r="Y5" s="70"/>
      <x:c r="Z5" s="70"/>
    </x:row>
    <x:row r="6">
      <x:c r="A6" s="72" t="str">
        <x:v>Роспатент — таблица пошлин</x:v>
      </x:c>
      <x:c r="B6" s="72" t="str">
        <x:v>https://rospatent.gov.ru/ru/activities/dues/table</x:v>
      </x:c>
      <x:c r="C6" s="72" t="str">
        <x:v>Актуальные пошлины на товарный знак</x:v>
      </x:c>
      <x:c r="D6" s="72" t="str">
        <x:v>Факт</x:v>
      </x:c>
      <x:c r="E6" s="70"/>
      <x:c r="F6" s="70"/>
      <x:c r="G6" s="70"/>
      <x:c r="H6" s="70"/>
      <x:c r="I6" s="70"/>
      <x:c r="J6" s="70"/>
      <x:c r="K6" s="70"/>
      <x:c r="L6" s="70"/>
      <x:c r="M6" s="70"/>
      <x:c r="N6" s="70"/>
      <x:c r="O6" s="70"/>
      <x:c r="P6" s="70"/>
      <x:c r="Q6" s="70"/>
      <x:c r="R6" s="70"/>
      <x:c r="S6" s="70"/>
      <x:c r="T6" s="70"/>
      <x:c r="U6" s="70"/>
      <x:c r="V6" s="70"/>
      <x:c r="W6" s="70"/>
      <x:c r="X6" s="70"/>
      <x:c r="Y6" s="70"/>
      <x:c r="Z6" s="70"/>
    </x:row>
    <x:row r="7">
      <x:c r="A7" s="72" t="str">
        <x:v>ЗоЗПП, ст. 10</x:v>
      </x:c>
      <x:c r="B7" s="72" t="str">
        <x:v>https://www.consultant.ru/document/cons_doc_LAW_305/e96b1cbe2a0795305a08c97b1a7f34ddab4ae908/</x:v>
      </x:c>
      <x:c r="C7" s="72" t="str">
        <x:v>Достоверная информация о товаре</x:v>
      </x:c>
      <x:c r="D7" s="72" t="str">
        <x:v>Факт</x:v>
      </x:c>
      <x:c r="E7" s="70"/>
      <x:c r="F7" s="70"/>
      <x:c r="G7" s="70"/>
      <x:c r="H7" s="70"/>
      <x:c r="I7" s="70"/>
      <x:c r="J7" s="70"/>
      <x:c r="K7" s="70"/>
      <x:c r="L7" s="70"/>
      <x:c r="M7" s="70"/>
      <x:c r="N7" s="70"/>
      <x:c r="O7" s="70"/>
      <x:c r="P7" s="70"/>
      <x:c r="Q7" s="70"/>
      <x:c r="R7" s="70"/>
      <x:c r="S7" s="70"/>
      <x:c r="T7" s="70"/>
      <x:c r="U7" s="70"/>
      <x:c r="V7" s="70"/>
      <x:c r="W7" s="70"/>
      <x:c r="X7" s="70"/>
      <x:c r="Y7" s="70"/>
      <x:c r="Z7" s="70"/>
    </x:row>
    <x:row r="8">
      <x:c r="A8" s="72" t="str">
        <x:v>ЗоЗПП, ст. 18</x:v>
      </x:c>
      <x:c r="B8" s="72" t="str">
        <x:v>https://www.consultant.ru/document/cons_doc_LAW_305/76ae101b731ecc22467fd9f1f14cb9e2b8799026/</x:v>
      </x:c>
      <x:c r="C8" s="72" t="str">
        <x:v>Права при недостатках товара</x:v>
      </x:c>
      <x:c r="D8" s="72" t="str">
        <x:v>Факт</x:v>
      </x:c>
      <x:c r="E8" s="70"/>
      <x:c r="F8" s="70"/>
      <x:c r="G8" s="70"/>
      <x:c r="H8" s="70"/>
      <x:c r="I8" s="70"/>
      <x:c r="J8" s="70"/>
      <x:c r="K8" s="70"/>
      <x:c r="L8" s="70"/>
      <x:c r="M8" s="70"/>
      <x:c r="N8" s="70"/>
      <x:c r="O8" s="70"/>
      <x:c r="P8" s="70"/>
      <x:c r="Q8" s="70"/>
      <x:c r="R8" s="70"/>
      <x:c r="S8" s="70"/>
      <x:c r="T8" s="70"/>
      <x:c r="U8" s="70"/>
      <x:c r="V8" s="70"/>
      <x:c r="W8" s="70"/>
      <x:c r="X8" s="70"/>
      <x:c r="Y8" s="70"/>
      <x:c r="Z8" s="70"/>
    </x:row>
    <x:row r="9">
      <x:c r="A9" s="72" t="str">
        <x:v>Честный ЗНАК — контрактное производство</x:v>
      </x:c>
      <x:c r="B9" s="72" t="str">
        <x:v>https://markirovka.ru/community/rabota-v-natsionalnom-kataloge/nanesenie-kodov-pri-kontraktnom-proizvodstve</x:v>
      </x:c>
      <x:c r="C9" s="72" t="str">
        <x:v>Роли по маркировке зависят от схемы производства</x:v>
      </x:c>
      <x:c r="D9" s="72" t="str">
        <x:v>Разъяснение</x:v>
      </x:c>
      <x:c r="E9" s="70"/>
      <x:c r="F9" s="70"/>
      <x:c r="G9" s="70"/>
      <x:c r="H9" s="70"/>
      <x:c r="I9" s="70"/>
      <x:c r="J9" s="70"/>
      <x:c r="K9" s="70"/>
      <x:c r="L9" s="70"/>
      <x:c r="M9" s="70"/>
      <x:c r="N9" s="70"/>
      <x:c r="O9" s="70"/>
      <x:c r="P9" s="70"/>
      <x:c r="Q9" s="70"/>
      <x:c r="R9" s="70"/>
      <x:c r="S9" s="70"/>
      <x:c r="T9" s="70"/>
      <x:c r="U9" s="70"/>
      <x:c r="V9" s="70"/>
      <x:c r="W9" s="70"/>
      <x:c r="X9" s="70"/>
      <x:c r="Y9" s="70"/>
      <x:c r="Z9" s="70"/>
    </x:row>
    <x:row r="10">
      <x:c r="A10" s="72" t="str">
        <x:v>BeautyLine</x:v>
      </x:c>
      <x:c r="B10" s="72" t="str">
        <x:v>https://beauty-line.pro/</x:v>
      </x:c>
      <x:c r="C10" s="72" t="str">
        <x:v>Публичный MOQ от 200 л; пример 500 флаконов</x:v>
      </x:c>
      <x:c r="D10" s="72" t="str">
        <x:v>Предложение компании</x:v>
      </x:c>
      <x:c r="E10" s="70"/>
      <x:c r="F10" s="70"/>
      <x:c r="G10" s="70"/>
      <x:c r="H10" s="70"/>
      <x:c r="I10" s="70"/>
      <x:c r="J10" s="70"/>
      <x:c r="K10" s="70"/>
      <x:c r="L10" s="70"/>
      <x:c r="M10" s="70"/>
      <x:c r="N10" s="70"/>
      <x:c r="O10" s="70"/>
      <x:c r="P10" s="70"/>
      <x:c r="Q10" s="70"/>
      <x:c r="R10" s="70"/>
      <x:c r="S10" s="70"/>
      <x:c r="T10" s="70"/>
      <x:c r="U10" s="70"/>
      <x:c r="V10" s="70"/>
      <x:c r="W10" s="70"/>
      <x:c r="X10" s="70"/>
      <x:c r="Y10" s="70"/>
      <x:c r="Z10" s="70"/>
    </x:row>
    <x:row r="11">
      <x:c r="A11" s="72" t="str">
        <x:v>Damalli</x:v>
      </x:c>
      <x:c r="B11" s="72" t="str">
        <x:v>https://damalli.ru/</x:v>
      </x:c>
      <x:c r="C11" s="72" t="str">
        <x:v>Публичные тиражи и цены отдельных SKU</x:v>
      </x:c>
      <x:c r="D11" s="72" t="str">
        <x:v>Предложение компании</x:v>
      </x:c>
      <x:c r="E11" s="70"/>
      <x:c r="F11" s="70"/>
      <x:c r="G11" s="70"/>
      <x:c r="H11" s="70"/>
      <x:c r="I11" s="70"/>
      <x:c r="J11" s="70"/>
      <x:c r="K11" s="70"/>
      <x:c r="L11" s="70"/>
      <x:c r="M11" s="70"/>
      <x:c r="N11" s="70"/>
      <x:c r="O11" s="70"/>
      <x:c r="P11" s="70"/>
      <x:c r="Q11" s="70"/>
      <x:c r="R11" s="70"/>
      <x:c r="S11" s="70"/>
      <x:c r="T11" s="70"/>
      <x:c r="U11" s="70"/>
      <x:c r="V11" s="70"/>
      <x:c r="W11" s="70"/>
      <x:c r="X11" s="70"/>
      <x:c r="Y11" s="70"/>
      <x:c r="Z11" s="70"/>
    </x:row>
    <x:row r="12">
      <x:c r="A12" s="72" t="str">
        <x:v>PRIVET LABEL</x:v>
      </x:c>
      <x:c r="B12" s="72" t="str">
        <x:v>https://privetlabel.ru/</x:v>
      </x:c>
      <x:c r="C12" s="72" t="str">
        <x:v>MOQ от 300 упаковок</x:v>
      </x:c>
      <x:c r="D12" s="72" t="str">
        <x:v>Предложение компании</x:v>
      </x:c>
      <x:c r="E12" s="70"/>
      <x:c r="F12" s="70"/>
      <x:c r="G12" s="70"/>
      <x:c r="H12" s="70"/>
      <x:c r="I12" s="70"/>
      <x:c r="J12" s="70"/>
      <x:c r="K12" s="70"/>
      <x:c r="L12" s="70"/>
      <x:c r="M12" s="70"/>
      <x:c r="N12" s="70"/>
      <x:c r="O12" s="70"/>
      <x:c r="P12" s="70"/>
      <x:c r="Q12" s="70"/>
      <x:c r="R12" s="70"/>
      <x:c r="S12" s="70"/>
      <x:c r="T12" s="70"/>
      <x:c r="U12" s="70"/>
      <x:c r="V12" s="70"/>
      <x:c r="W12" s="70"/>
      <x:c r="X12" s="70"/>
      <x:c r="Y12" s="70"/>
      <x:c r="Z12" s="70"/>
    </x:row>
    <x:row r="13">
      <x:c r="A13" s="72" t="str">
        <x:v>DEART</x:v>
      </x:c>
      <x:c r="B13" s="72" t="str">
        <x:v>https://deart-ctm.ru/</x:v>
      </x:c>
      <x:c r="C13" s="72" t="str">
        <x:v>MOQ от 1 000 шт.</x:v>
      </x:c>
      <x:c r="D13" s="72" t="str">
        <x:v>Предложение компании</x:v>
      </x:c>
      <x:c r="E13" s="70"/>
      <x:c r="F13" s="70"/>
      <x:c r="G13" s="70"/>
      <x:c r="H13" s="70"/>
      <x:c r="I13" s="70"/>
      <x:c r="J13" s="70"/>
      <x:c r="K13" s="70"/>
      <x:c r="L13" s="70"/>
      <x:c r="M13" s="70"/>
      <x:c r="N13" s="70"/>
      <x:c r="O13" s="70"/>
      <x:c r="P13" s="70"/>
      <x:c r="Q13" s="70"/>
      <x:c r="R13" s="70"/>
      <x:c r="S13" s="70"/>
      <x:c r="T13" s="70"/>
      <x:c r="U13" s="70"/>
      <x:c r="V13" s="70"/>
      <x:c r="W13" s="70"/>
      <x:c r="X13" s="70"/>
      <x:c r="Y13" s="70"/>
      <x:c r="Z13" s="70"/>
    </x:row>
    <x:row r="14">
      <x:c r="A14" s="72" t="str">
        <x:v>PBCompany</x:v>
      </x:c>
      <x:c r="B14" s="72" t="str">
        <x:v>https://pbcompany.ru/kontraktnoe-proizvodstvo</x:v>
      </x:c>
      <x:c r="C14" s="72" t="str">
        <x:v>Пример зависимости MOQ от тары: 6–10 тыс. флаконов</x:v>
      </x:c>
      <x:c r="D14" s="72" t="str">
        <x:v>Предложение компании</x:v>
      </x:c>
      <x:c r="E14" s="70"/>
      <x:c r="F14" s="70"/>
      <x:c r="G14" s="70"/>
      <x:c r="H14" s="70"/>
      <x:c r="I14" s="70"/>
      <x:c r="J14" s="70"/>
      <x:c r="K14" s="70"/>
      <x:c r="L14" s="70"/>
      <x:c r="M14" s="70"/>
      <x:c r="N14" s="70"/>
      <x:c r="O14" s="70"/>
      <x:c r="P14" s="70"/>
      <x:c r="Q14" s="70"/>
      <x:c r="R14" s="70"/>
      <x:c r="S14" s="70"/>
      <x:c r="T14" s="70"/>
      <x:c r="U14" s="70"/>
      <x:c r="V14" s="70"/>
      <x:c r="W14" s="70"/>
      <x:c r="X14" s="70"/>
      <x:c r="Y14" s="70"/>
      <x:c r="Z14" s="70"/>
    </x:row>
    <x:row r="15">
      <x:c r="A15" s="70"/>
      <x:c r="B15" s="70"/>
      <x:c r="C15" s="70"/>
      <x:c r="D15" s="70"/>
      <x:c r="E15" s="70"/>
      <x:c r="F15" s="70"/>
      <x:c r="G15" s="70"/>
      <x:c r="H15" s="70"/>
      <x:c r="I15" s="70"/>
      <x:c r="J15" s="70"/>
      <x:c r="K15" s="70"/>
      <x:c r="L15" s="70"/>
      <x:c r="M15" s="70"/>
      <x:c r="N15" s="70"/>
      <x:c r="O15" s="70"/>
      <x:c r="P15" s="70"/>
      <x:c r="Q15" s="70"/>
      <x:c r="R15" s="70"/>
      <x:c r="S15" s="70"/>
      <x:c r="T15" s="70"/>
      <x:c r="U15" s="70"/>
      <x:c r="V15" s="70"/>
      <x:c r="W15" s="70"/>
      <x:c r="X15" s="70"/>
      <x:c r="Y15" s="70"/>
      <x:c r="Z15" s="70"/>
    </x:row>
    <x:row r="16">
      <x:c r="A16" s="70"/>
      <x:c r="B16" s="70"/>
      <x:c r="C16" s="70"/>
      <x:c r="D16" s="70"/>
      <x:c r="E16" s="70"/>
      <x:c r="F16" s="70"/>
      <x:c r="G16" s="70"/>
      <x:c r="H16" s="70"/>
      <x:c r="I16" s="70"/>
      <x:c r="J16" s="70"/>
      <x:c r="K16" s="70"/>
      <x:c r="L16" s="70"/>
      <x:c r="M16" s="70"/>
      <x:c r="N16" s="70"/>
      <x:c r="O16" s="70"/>
      <x:c r="P16" s="70"/>
      <x:c r="Q16" s="70"/>
      <x:c r="R16" s="70"/>
      <x:c r="S16" s="70"/>
      <x:c r="T16" s="70"/>
      <x:c r="U16" s="70"/>
      <x:c r="V16" s="70"/>
      <x:c r="W16" s="70"/>
      <x:c r="X16" s="70"/>
      <x:c r="Y16" s="70"/>
      <x:c r="Z16" s="70"/>
    </x:row>
    <x:row r="17">
      <x:c r="A17" s="70"/>
      <x:c r="B17" s="70"/>
      <x:c r="C17" s="70"/>
      <x:c r="D17" s="70"/>
      <x:c r="E17" s="70"/>
      <x:c r="F17" s="70"/>
      <x:c r="G17" s="70"/>
      <x:c r="H17" s="70"/>
      <x:c r="I17" s="70"/>
      <x:c r="J17" s="70"/>
      <x:c r="K17" s="70"/>
      <x:c r="L17" s="70"/>
      <x:c r="M17" s="70"/>
      <x:c r="N17" s="70"/>
      <x:c r="O17" s="70"/>
      <x:c r="P17" s="70"/>
      <x:c r="Q17" s="70"/>
      <x:c r="R17" s="70"/>
      <x:c r="S17" s="70"/>
      <x:c r="T17" s="70"/>
      <x:c r="U17" s="70"/>
      <x:c r="V17" s="70"/>
      <x:c r="W17" s="70"/>
      <x:c r="X17" s="70"/>
      <x:c r="Y17" s="70"/>
      <x:c r="Z17" s="70"/>
    </x:row>
    <x:row r="18">
      <x:c r="A18" s="70"/>
      <x:c r="B18" s="70"/>
      <x:c r="C18" s="70"/>
      <x:c r="D18" s="70"/>
      <x:c r="E18" s="70"/>
      <x:c r="F18" s="70"/>
      <x:c r="G18" s="70"/>
      <x:c r="H18" s="70"/>
      <x:c r="I18" s="70"/>
      <x:c r="J18" s="70"/>
      <x:c r="K18" s="70"/>
      <x:c r="L18" s="70"/>
      <x:c r="M18" s="70"/>
      <x:c r="N18" s="70"/>
      <x:c r="O18" s="70"/>
      <x:c r="P18" s="70"/>
      <x:c r="Q18" s="70"/>
      <x:c r="R18" s="70"/>
      <x:c r="S18" s="70"/>
      <x:c r="T18" s="70"/>
      <x:c r="U18" s="70"/>
      <x:c r="V18" s="70"/>
      <x:c r="W18" s="70"/>
      <x:c r="X18" s="70"/>
      <x:c r="Y18" s="70"/>
      <x:c r="Z18" s="70"/>
    </x:row>
    <x:row r="19">
      <x:c r="A19" s="70"/>
      <x:c r="B19" s="70"/>
      <x:c r="C19" s="70"/>
      <x:c r="D19" s="70"/>
      <x:c r="E19" s="70"/>
      <x:c r="F19" s="70"/>
      <x:c r="G19" s="70"/>
      <x:c r="H19" s="70"/>
      <x:c r="I19" s="70"/>
      <x:c r="J19" s="70"/>
      <x:c r="K19" s="70"/>
      <x:c r="L19" s="70"/>
      <x:c r="M19" s="70"/>
      <x:c r="N19" s="70"/>
      <x:c r="O19" s="70"/>
      <x:c r="P19" s="70"/>
      <x:c r="Q19" s="70"/>
      <x:c r="R19" s="70"/>
      <x:c r="S19" s="70"/>
      <x:c r="T19" s="70"/>
      <x:c r="U19" s="70"/>
      <x:c r="V19" s="70"/>
      <x:c r="W19" s="70"/>
      <x:c r="X19" s="70"/>
      <x:c r="Y19" s="70"/>
      <x:c r="Z19" s="70"/>
    </x:row>
    <x:row r="20">
      <x:c r="A20" s="70"/>
      <x:c r="B20" s="70"/>
      <x:c r="C20" s="70"/>
      <x:c r="D20" s="70"/>
      <x:c r="E20" s="70"/>
      <x:c r="F20" s="70"/>
      <x:c r="G20" s="70"/>
      <x:c r="H20" s="70"/>
      <x:c r="I20" s="70"/>
      <x:c r="J20" s="70"/>
      <x:c r="K20" s="70"/>
      <x:c r="L20" s="70"/>
      <x:c r="M20" s="70"/>
      <x:c r="N20" s="70"/>
      <x:c r="O20" s="70"/>
      <x:c r="P20" s="70"/>
      <x:c r="Q20" s="70"/>
      <x:c r="R20" s="70"/>
      <x:c r="S20" s="70"/>
      <x:c r="T20" s="70"/>
      <x:c r="U20" s="70"/>
      <x:c r="V20" s="70"/>
      <x:c r="W20" s="70"/>
      <x:c r="X20" s="70"/>
      <x:c r="Y20" s="70"/>
      <x:c r="Z20" s="70"/>
    </x:row>
    <x:row r="21">
      <x:c r="A21" s="70"/>
      <x:c r="B21" s="70"/>
      <x:c r="C21" s="70"/>
      <x:c r="D21" s="70"/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  <x:c r="O21" s="70"/>
      <x:c r="P21" s="70"/>
      <x:c r="Q21" s="70"/>
      <x:c r="R21" s="70"/>
      <x:c r="S21" s="70"/>
      <x:c r="T21" s="70"/>
      <x:c r="U21" s="70"/>
      <x:c r="V21" s="70"/>
      <x:c r="W21" s="70"/>
      <x:c r="X21" s="70"/>
      <x:c r="Y21" s="70"/>
      <x:c r="Z21" s="70"/>
    </x:row>
    <x:row r="22">
      <x:c r="A22" s="70"/>
      <x:c r="B22" s="70"/>
      <x:c r="C22" s="70"/>
      <x:c r="D22" s="70"/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  <x:c r="O22" s="70"/>
      <x:c r="P22" s="70"/>
      <x:c r="Q22" s="70"/>
      <x:c r="R22" s="70"/>
      <x:c r="S22" s="70"/>
      <x:c r="T22" s="70"/>
      <x:c r="U22" s="70"/>
      <x:c r="V22" s="70"/>
      <x:c r="W22" s="70"/>
      <x:c r="X22" s="70"/>
      <x:c r="Y22" s="70"/>
      <x:c r="Z22" s="70"/>
    </x:row>
    <x:row r="23">
      <x:c r="A23" s="70"/>
      <x:c r="B23" s="70"/>
      <x:c r="C23" s="70"/>
      <x:c r="D23" s="70"/>
      <x:c r="E23" s="70"/>
      <x:c r="F23" s="70"/>
      <x:c r="G23" s="70"/>
      <x:c r="H23" s="70"/>
      <x:c r="I23" s="70"/>
      <x:c r="J23" s="70"/>
      <x:c r="K23" s="70"/>
      <x:c r="L23" s="70"/>
      <x:c r="M23" s="70"/>
      <x:c r="N23" s="70"/>
      <x:c r="O23" s="70"/>
      <x:c r="P23" s="70"/>
      <x:c r="Q23" s="70"/>
      <x:c r="R23" s="70"/>
      <x:c r="S23" s="70"/>
      <x:c r="T23" s="70"/>
      <x:c r="U23" s="70"/>
      <x:c r="V23" s="70"/>
      <x:c r="W23" s="70"/>
      <x:c r="X23" s="70"/>
      <x:c r="Y23" s="70"/>
      <x:c r="Z23" s="70"/>
    </x:row>
    <x:row r="24">
      <x:c r="A24" s="70"/>
      <x:c r="B24" s="70"/>
      <x:c r="C24" s="70"/>
      <x:c r="D24" s="70"/>
      <x:c r="E24" s="70"/>
      <x:c r="F24" s="70"/>
      <x:c r="G24" s="70"/>
      <x:c r="H24" s="70"/>
      <x:c r="I24" s="70"/>
      <x:c r="J24" s="70"/>
      <x:c r="K24" s="70"/>
      <x:c r="L24" s="70"/>
      <x:c r="M24" s="70"/>
      <x:c r="N24" s="70"/>
      <x:c r="O24" s="70"/>
      <x:c r="P24" s="70"/>
      <x:c r="Q24" s="70"/>
      <x:c r="R24" s="70"/>
      <x:c r="S24" s="70"/>
      <x:c r="T24" s="70"/>
      <x:c r="U24" s="70"/>
      <x:c r="V24" s="70"/>
      <x:c r="W24" s="70"/>
      <x:c r="X24" s="70"/>
      <x:c r="Y24" s="70"/>
      <x:c r="Z24" s="70"/>
    </x:row>
    <x:row r="25">
      <x:c r="A25" s="70"/>
      <x:c r="B25" s="70"/>
      <x:c r="C25" s="70"/>
      <x:c r="D25" s="70"/>
      <x:c r="E25" s="70"/>
      <x:c r="F25" s="70"/>
      <x:c r="G25" s="70"/>
      <x:c r="H25" s="70"/>
      <x:c r="I25" s="70"/>
      <x:c r="J25" s="70"/>
      <x:c r="K25" s="70"/>
      <x:c r="L25" s="70"/>
      <x:c r="M25" s="70"/>
      <x:c r="N25" s="70"/>
      <x:c r="O25" s="70"/>
      <x:c r="P25" s="70"/>
      <x:c r="Q25" s="70"/>
      <x:c r="R25" s="70"/>
      <x:c r="S25" s="70"/>
      <x:c r="T25" s="70"/>
      <x:c r="U25" s="70"/>
      <x:c r="V25" s="70"/>
      <x:c r="W25" s="70"/>
      <x:c r="X25" s="70"/>
      <x:c r="Y25" s="70"/>
      <x:c r="Z25" s="70"/>
    </x:row>
    <x:row r="26">
      <x:c r="A26" s="70"/>
      <x:c r="B26" s="70"/>
      <x:c r="C26" s="70"/>
      <x:c r="D26" s="70"/>
      <x:c r="E26" s="70"/>
      <x:c r="F26" s="70"/>
      <x:c r="G26" s="70"/>
      <x:c r="H26" s="70"/>
      <x:c r="I26" s="70"/>
      <x:c r="J26" s="70"/>
      <x:c r="K26" s="70"/>
      <x:c r="L26" s="70"/>
      <x:c r="M26" s="70"/>
      <x:c r="N26" s="70"/>
      <x:c r="O26" s="70"/>
      <x:c r="P26" s="70"/>
      <x:c r="Q26" s="70"/>
      <x:c r="R26" s="70"/>
      <x:c r="S26" s="70"/>
      <x:c r="T26" s="70"/>
      <x:c r="U26" s="70"/>
      <x:c r="V26" s="70"/>
      <x:c r="W26" s="70"/>
      <x:c r="X26" s="70"/>
      <x:c r="Y26" s="70"/>
      <x:c r="Z26" s="70"/>
    </x:row>
    <x:row r="27">
      <x:c r="A27" s="70"/>
      <x:c r="B27" s="70"/>
      <x:c r="C27" s="70"/>
      <x:c r="D27" s="70"/>
      <x:c r="E27" s="70"/>
      <x:c r="F27" s="70"/>
      <x:c r="G27" s="70"/>
      <x:c r="H27" s="70"/>
      <x:c r="I27" s="70"/>
      <x:c r="J27" s="70"/>
      <x:c r="K27" s="70"/>
      <x:c r="L27" s="70"/>
      <x:c r="M27" s="70"/>
      <x:c r="N27" s="70"/>
      <x:c r="O27" s="70"/>
      <x:c r="P27" s="70"/>
      <x:c r="Q27" s="70"/>
      <x:c r="R27" s="70"/>
      <x:c r="S27" s="70"/>
      <x:c r="T27" s="70"/>
      <x:c r="U27" s="70"/>
      <x:c r="V27" s="70"/>
      <x:c r="W27" s="70"/>
      <x:c r="X27" s="70"/>
      <x:c r="Y27" s="70"/>
      <x:c r="Z27" s="70"/>
    </x:row>
    <x:row r="28">
      <x:c r="A28" s="70"/>
      <x:c r="B28" s="70"/>
      <x:c r="C28" s="70"/>
      <x:c r="D28" s="70"/>
      <x:c r="E28" s="70"/>
      <x:c r="F28" s="70"/>
      <x:c r="G28" s="70"/>
      <x:c r="H28" s="70"/>
      <x:c r="I28" s="70"/>
      <x:c r="J28" s="70"/>
      <x:c r="K28" s="70"/>
      <x:c r="L28" s="70"/>
      <x:c r="M28" s="70"/>
      <x:c r="N28" s="70"/>
      <x:c r="O28" s="70"/>
      <x:c r="P28" s="70"/>
      <x:c r="Q28" s="70"/>
      <x:c r="R28" s="70"/>
      <x:c r="S28" s="70"/>
      <x:c r="T28" s="70"/>
      <x:c r="U28" s="70"/>
      <x:c r="V28" s="70"/>
      <x:c r="W28" s="70"/>
      <x:c r="X28" s="70"/>
      <x:c r="Y28" s="70"/>
      <x:c r="Z28" s="70"/>
    </x:row>
    <x:row r="29">
      <x:c r="A29" s="70"/>
      <x:c r="B29" s="70"/>
      <x:c r="C29" s="70"/>
      <x:c r="D29" s="70"/>
      <x:c r="E29" s="70"/>
      <x:c r="F29" s="70"/>
      <x:c r="G29" s="70"/>
      <x:c r="H29" s="70"/>
      <x:c r="I29" s="70"/>
      <x:c r="J29" s="70"/>
      <x:c r="K29" s="70"/>
      <x:c r="L29" s="70"/>
      <x:c r="M29" s="70"/>
      <x:c r="N29" s="70"/>
      <x:c r="O29" s="70"/>
      <x:c r="P29" s="70"/>
      <x:c r="Q29" s="70"/>
      <x:c r="R29" s="70"/>
      <x:c r="S29" s="70"/>
      <x:c r="T29" s="70"/>
      <x:c r="U29" s="70"/>
      <x:c r="V29" s="70"/>
      <x:c r="W29" s="70"/>
      <x:c r="X29" s="70"/>
      <x:c r="Y29" s="70"/>
      <x:c r="Z29" s="70"/>
    </x:row>
    <x:row r="30">
      <x:c r="A30" s="70"/>
      <x:c r="B30" s="70"/>
      <x:c r="C30" s="70"/>
      <x:c r="D30" s="70"/>
      <x:c r="E30" s="70"/>
      <x:c r="F30" s="70"/>
      <x:c r="G30" s="70"/>
      <x:c r="H30" s="70"/>
      <x:c r="I30" s="70"/>
      <x:c r="J30" s="70"/>
      <x:c r="K30" s="70"/>
      <x:c r="L30" s="70"/>
      <x:c r="M30" s="70"/>
      <x:c r="N30" s="70"/>
      <x:c r="O30" s="70"/>
      <x:c r="P30" s="70"/>
      <x:c r="Q30" s="70"/>
      <x:c r="R30" s="70"/>
      <x:c r="S30" s="70"/>
      <x:c r="T30" s="70"/>
      <x:c r="U30" s="70"/>
      <x:c r="V30" s="70"/>
      <x:c r="W30" s="70"/>
      <x:c r="X30" s="70"/>
      <x:c r="Y30" s="70"/>
      <x:c r="Z30" s="70"/>
    </x:row>
    <x:row r="31">
      <x:c r="A31" s="70"/>
      <x:c r="B31" s="70"/>
      <x:c r="C31" s="70"/>
      <x:c r="D31" s="70"/>
      <x:c r="E31" s="70"/>
      <x:c r="F31" s="70"/>
      <x:c r="G31" s="70"/>
      <x:c r="H31" s="70"/>
      <x:c r="I31" s="70"/>
      <x:c r="J31" s="70"/>
      <x:c r="K31" s="70"/>
      <x:c r="L31" s="70"/>
      <x:c r="M31" s="70"/>
      <x:c r="N31" s="70"/>
      <x:c r="O31" s="70"/>
      <x:c r="P31" s="70"/>
      <x:c r="Q31" s="70"/>
      <x:c r="R31" s="70"/>
      <x:c r="S31" s="70"/>
      <x:c r="T31" s="70"/>
      <x:c r="U31" s="70"/>
      <x:c r="V31" s="70"/>
      <x:c r="W31" s="70"/>
      <x:c r="X31" s="70"/>
      <x:c r="Y31" s="70"/>
      <x:c r="Z31" s="70"/>
    </x:row>
    <x:row r="32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  <x:c r="N32" s="70"/>
      <x:c r="O32" s="70"/>
      <x:c r="P32" s="70"/>
      <x:c r="Q32" s="70"/>
      <x:c r="R32" s="70"/>
      <x:c r="S32" s="70"/>
      <x:c r="T32" s="70"/>
      <x:c r="U32" s="70"/>
      <x:c r="V32" s="70"/>
      <x:c r="W32" s="70"/>
      <x:c r="X32" s="70"/>
      <x:c r="Y32" s="70"/>
      <x:c r="Z32" s="70"/>
    </x:row>
    <x:row r="33">
      <x:c r="A33" s="70"/>
      <x:c r="B33" s="70"/>
      <x:c r="C33" s="70"/>
      <x:c r="D33" s="70"/>
      <x:c r="E33" s="70"/>
      <x:c r="F33" s="70"/>
      <x:c r="G33" s="70"/>
      <x:c r="H33" s="70"/>
      <x:c r="I33" s="70"/>
      <x:c r="J33" s="70"/>
      <x:c r="K33" s="70"/>
      <x:c r="L33" s="70"/>
      <x:c r="M33" s="70"/>
      <x:c r="N33" s="70"/>
      <x:c r="O33" s="70"/>
      <x:c r="P33" s="70"/>
      <x:c r="Q33" s="70"/>
      <x:c r="R33" s="70"/>
      <x:c r="S33" s="70"/>
      <x:c r="T33" s="70"/>
      <x:c r="U33" s="70"/>
      <x:c r="V33" s="70"/>
      <x:c r="W33" s="70"/>
      <x:c r="X33" s="70"/>
      <x:c r="Y33" s="70"/>
      <x:c r="Z33" s="70"/>
    </x:row>
    <x:row r="34">
      <x:c r="A34" s="70"/>
      <x:c r="B34" s="70"/>
      <x:c r="C34" s="70"/>
      <x:c r="D34" s="70"/>
      <x:c r="E34" s="70"/>
      <x:c r="F34" s="70"/>
      <x:c r="G34" s="70"/>
      <x:c r="H34" s="70"/>
      <x:c r="I34" s="70"/>
      <x:c r="J34" s="70"/>
      <x:c r="K34" s="70"/>
      <x:c r="L34" s="70"/>
      <x:c r="M34" s="70"/>
      <x:c r="N34" s="70"/>
      <x:c r="O34" s="70"/>
      <x:c r="P34" s="70"/>
      <x:c r="Q34" s="70"/>
      <x:c r="R34" s="70"/>
      <x:c r="S34" s="70"/>
      <x:c r="T34" s="70"/>
      <x:c r="U34" s="70"/>
      <x:c r="V34" s="70"/>
      <x:c r="W34" s="70"/>
      <x:c r="X34" s="70"/>
      <x:c r="Y34" s="70"/>
      <x:c r="Z34" s="70"/>
    </x:row>
    <x:row r="35">
      <x:c r="A35" s="70"/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70"/>
      <x:c r="O35" s="70"/>
      <x:c r="P35" s="70"/>
      <x:c r="Q35" s="70"/>
      <x:c r="R35" s="70"/>
      <x:c r="S35" s="70"/>
      <x:c r="T35" s="70"/>
      <x:c r="U35" s="70"/>
      <x:c r="V35" s="70"/>
      <x:c r="W35" s="70"/>
      <x:c r="X35" s="70"/>
      <x:c r="Y35" s="70"/>
      <x:c r="Z35" s="70"/>
    </x:row>
    <x:row r="36">
      <x:c r="A36" s="70"/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70"/>
      <x:c r="O36" s="70"/>
      <x:c r="P36" s="70"/>
      <x:c r="Q36" s="70"/>
      <x:c r="R36" s="70"/>
      <x:c r="S36" s="70"/>
      <x:c r="T36" s="70"/>
      <x:c r="U36" s="70"/>
      <x:c r="V36" s="70"/>
      <x:c r="W36" s="70"/>
      <x:c r="X36" s="70"/>
      <x:c r="Y36" s="70"/>
      <x:c r="Z36" s="70"/>
    </x:row>
    <x:row r="37">
      <x:c r="A37" s="70"/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  <x:c r="O37" s="70"/>
      <x:c r="P37" s="70"/>
      <x:c r="Q37" s="70"/>
      <x:c r="R37" s="70"/>
      <x:c r="S37" s="70"/>
      <x:c r="T37" s="70"/>
      <x:c r="U37" s="70"/>
      <x:c r="V37" s="70"/>
      <x:c r="W37" s="70"/>
      <x:c r="X37" s="70"/>
      <x:c r="Y37" s="70"/>
      <x:c r="Z37" s="70"/>
    </x:row>
    <x:row r="38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  <x:c r="O38" s="70"/>
      <x:c r="P38" s="70"/>
      <x:c r="Q38" s="70"/>
      <x:c r="R38" s="70"/>
      <x:c r="S38" s="70"/>
      <x:c r="T38" s="70"/>
      <x:c r="U38" s="70"/>
      <x:c r="V38" s="70"/>
      <x:c r="W38" s="70"/>
      <x:c r="X38" s="70"/>
      <x:c r="Y38" s="70"/>
      <x:c r="Z38" s="70"/>
    </x:row>
    <x:row r="39">
      <x:c r="A39" s="70"/>
      <x:c r="B39" s="70"/>
      <x:c r="C39" s="70"/>
      <x:c r="D39" s="70"/>
      <x:c r="E39" s="70"/>
      <x:c r="F39" s="70"/>
      <x:c r="G39" s="70"/>
      <x:c r="H39" s="70"/>
      <x:c r="I39" s="70"/>
      <x:c r="J39" s="70"/>
      <x:c r="K39" s="70"/>
      <x:c r="L39" s="70"/>
      <x:c r="M39" s="70"/>
      <x:c r="N39" s="70"/>
      <x:c r="O39" s="70"/>
      <x:c r="P39" s="70"/>
      <x:c r="Q39" s="70"/>
      <x:c r="R39" s="70"/>
      <x:c r="S39" s="70"/>
      <x:c r="T39" s="70"/>
      <x:c r="U39" s="70"/>
      <x:c r="V39" s="70"/>
      <x:c r="W39" s="70"/>
      <x:c r="X39" s="70"/>
      <x:c r="Y39" s="70"/>
      <x:c r="Z39" s="70"/>
    </x:row>
    <x:row r="40">
      <x:c r="A40" s="70"/>
      <x:c r="B40" s="70"/>
      <x:c r="C40" s="70"/>
      <x:c r="D40" s="70"/>
      <x:c r="E40" s="70"/>
      <x:c r="F40" s="70"/>
      <x:c r="G40" s="70"/>
      <x:c r="H40" s="70"/>
      <x:c r="I40" s="70"/>
      <x:c r="J40" s="70"/>
      <x:c r="K40" s="70"/>
      <x:c r="L40" s="70"/>
      <x:c r="M40" s="70"/>
      <x:c r="N40" s="70"/>
      <x:c r="O40" s="70"/>
      <x:c r="P40" s="70"/>
      <x:c r="Q40" s="70"/>
      <x:c r="R40" s="70"/>
      <x:c r="S40" s="70"/>
      <x:c r="T40" s="70"/>
      <x:c r="U40" s="70"/>
      <x:c r="V40" s="70"/>
      <x:c r="W40" s="70"/>
      <x:c r="X40" s="70"/>
      <x:c r="Y40" s="70"/>
      <x:c r="Z40" s="70"/>
    </x:row>
    <x:row r="41">
      <x:c r="A41" s="70"/>
      <x:c r="B41" s="70"/>
      <x:c r="C41" s="70"/>
      <x:c r="D41" s="70"/>
      <x:c r="E41" s="70"/>
      <x:c r="F41" s="70"/>
      <x:c r="G41" s="70"/>
      <x:c r="H41" s="70"/>
      <x:c r="I41" s="70"/>
      <x:c r="J41" s="70"/>
      <x:c r="K41" s="70"/>
      <x:c r="L41" s="70"/>
      <x:c r="M41" s="70"/>
      <x:c r="N41" s="70"/>
      <x:c r="O41" s="70"/>
      <x:c r="P41" s="70"/>
      <x:c r="Q41" s="70"/>
      <x:c r="R41" s="70"/>
      <x:c r="S41" s="70"/>
      <x:c r="T41" s="70"/>
      <x:c r="U41" s="70"/>
      <x:c r="V41" s="70"/>
      <x:c r="W41" s="70"/>
      <x:c r="X41" s="70"/>
      <x:c r="Y41" s="70"/>
      <x:c r="Z41" s="70"/>
    </x:row>
    <x:row r="42">
      <x:c r="A42" s="70"/>
      <x:c r="B42" s="70"/>
      <x:c r="C42" s="70"/>
      <x:c r="D42" s="70"/>
      <x:c r="E42" s="70"/>
      <x:c r="F42" s="70"/>
      <x:c r="G42" s="70"/>
      <x:c r="H42" s="70"/>
      <x:c r="I42" s="70"/>
      <x:c r="J42" s="70"/>
      <x:c r="K42" s="70"/>
      <x:c r="L42" s="70"/>
      <x:c r="M42" s="70"/>
      <x:c r="N42" s="70"/>
      <x:c r="O42" s="70"/>
      <x:c r="P42" s="70"/>
      <x:c r="Q42" s="70"/>
      <x:c r="R42" s="70"/>
      <x:c r="S42" s="70"/>
      <x:c r="T42" s="70"/>
      <x:c r="U42" s="70"/>
      <x:c r="V42" s="70"/>
      <x:c r="W42" s="70"/>
      <x:c r="X42" s="70"/>
      <x:c r="Y42" s="70"/>
      <x:c r="Z42" s="70"/>
    </x:row>
    <x:row r="43">
      <x:c r="A43" s="70"/>
      <x:c r="B43" s="70"/>
      <x:c r="C43" s="70"/>
      <x:c r="D43" s="70"/>
      <x:c r="E43" s="70"/>
      <x:c r="F43" s="70"/>
      <x:c r="G43" s="70"/>
      <x:c r="H43" s="70"/>
      <x:c r="I43" s="70"/>
      <x:c r="J43" s="70"/>
      <x:c r="K43" s="70"/>
      <x:c r="L43" s="70"/>
      <x:c r="M43" s="70"/>
      <x:c r="N43" s="70"/>
      <x:c r="O43" s="70"/>
      <x:c r="P43" s="70"/>
      <x:c r="Q43" s="70"/>
      <x:c r="R43" s="70"/>
      <x:c r="S43" s="70"/>
      <x:c r="T43" s="70"/>
      <x:c r="U43" s="70"/>
      <x:c r="V43" s="70"/>
      <x:c r="W43" s="70"/>
      <x:c r="X43" s="70"/>
      <x:c r="Y43" s="70"/>
      <x:c r="Z43" s="70"/>
    </x:row>
    <x:row r="44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70"/>
      <x:c r="O44" s="70"/>
      <x:c r="P44" s="70"/>
      <x:c r="Q44" s="70"/>
      <x:c r="R44" s="70"/>
      <x:c r="S44" s="70"/>
      <x:c r="T44" s="70"/>
      <x:c r="U44" s="70"/>
      <x:c r="V44" s="70"/>
      <x:c r="W44" s="70"/>
      <x:c r="X44" s="70"/>
      <x:c r="Y44" s="70"/>
      <x:c r="Z44" s="70"/>
    </x:row>
    <x:row r="45">
      <x:c r="A45" s="70"/>
      <x:c r="B45" s="70"/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70"/>
      <x:c r="O45" s="70"/>
      <x:c r="P45" s="70"/>
      <x:c r="Q45" s="70"/>
      <x:c r="R45" s="70"/>
      <x:c r="S45" s="70"/>
      <x:c r="T45" s="70"/>
      <x:c r="U45" s="70"/>
      <x:c r="V45" s="70"/>
      <x:c r="W45" s="70"/>
      <x:c r="X45" s="70"/>
      <x:c r="Y45" s="70"/>
      <x:c r="Z45" s="70"/>
    </x:row>
    <x:row r="46">
      <x:c r="A46" s="70"/>
      <x:c r="B46" s="70"/>
      <x:c r="C46" s="70"/>
      <x:c r="D46" s="70"/>
      <x:c r="E46" s="70"/>
      <x:c r="F46" s="70"/>
      <x:c r="G46" s="70"/>
      <x:c r="H46" s="70"/>
      <x:c r="I46" s="70"/>
      <x:c r="J46" s="70"/>
      <x:c r="K46" s="70"/>
      <x:c r="L46" s="70"/>
      <x:c r="M46" s="70"/>
      <x:c r="N46" s="70"/>
      <x:c r="O46" s="70"/>
      <x:c r="P46" s="70"/>
      <x:c r="Q46" s="70"/>
      <x:c r="R46" s="70"/>
      <x:c r="S46" s="70"/>
      <x:c r="T46" s="70"/>
      <x:c r="U46" s="70"/>
      <x:c r="V46" s="70"/>
      <x:c r="W46" s="70"/>
      <x:c r="X46" s="70"/>
      <x:c r="Y46" s="70"/>
      <x:c r="Z46" s="70"/>
    </x:row>
    <x:row r="47">
      <x:c r="A47" s="70"/>
      <x:c r="B47" s="70"/>
      <x:c r="C47" s="70"/>
      <x:c r="D47" s="70"/>
      <x:c r="E47" s="70"/>
      <x:c r="F47" s="70"/>
      <x:c r="G47" s="70"/>
      <x:c r="H47" s="70"/>
      <x:c r="I47" s="70"/>
      <x:c r="J47" s="70"/>
      <x:c r="K47" s="70"/>
      <x:c r="L47" s="70"/>
      <x:c r="M47" s="70"/>
      <x:c r="N47" s="70"/>
      <x:c r="O47" s="70"/>
      <x:c r="P47" s="70"/>
      <x:c r="Q47" s="70"/>
      <x:c r="R47" s="70"/>
      <x:c r="S47" s="70"/>
      <x:c r="T47" s="70"/>
      <x:c r="U47" s="70"/>
      <x:c r="V47" s="70"/>
      <x:c r="W47" s="70"/>
      <x:c r="X47" s="70"/>
      <x:c r="Y47" s="70"/>
      <x:c r="Z47" s="70"/>
    </x:row>
    <x:row r="48">
      <x:c r="A48" s="70"/>
      <x:c r="B48" s="70"/>
      <x:c r="C48" s="70"/>
      <x:c r="D48" s="70"/>
      <x:c r="E48" s="70"/>
      <x:c r="F48" s="70"/>
      <x:c r="G48" s="70"/>
      <x:c r="H48" s="70"/>
      <x:c r="I48" s="70"/>
      <x:c r="J48" s="70"/>
      <x:c r="K48" s="70"/>
      <x:c r="L48" s="70"/>
      <x:c r="M48" s="70"/>
      <x:c r="N48" s="70"/>
      <x:c r="O48" s="70"/>
      <x:c r="P48" s="70"/>
      <x:c r="Q48" s="70"/>
      <x:c r="R48" s="70"/>
      <x:c r="S48" s="70"/>
      <x:c r="T48" s="70"/>
      <x:c r="U48" s="70"/>
      <x:c r="V48" s="70"/>
      <x:c r="W48" s="70"/>
      <x:c r="X48" s="70"/>
      <x:c r="Y48" s="70"/>
      <x:c r="Z48" s="70"/>
    </x:row>
    <x:row r="49">
      <x:c r="A49" s="70"/>
      <x:c r="B49" s="70"/>
      <x:c r="C49" s="70"/>
      <x:c r="D49" s="70"/>
      <x:c r="E49" s="70"/>
      <x:c r="F49" s="70"/>
      <x:c r="G49" s="70"/>
      <x:c r="H49" s="70"/>
      <x:c r="I49" s="70"/>
      <x:c r="J49" s="70"/>
      <x:c r="K49" s="70"/>
      <x:c r="L49" s="70"/>
      <x:c r="M49" s="70"/>
      <x:c r="N49" s="70"/>
      <x:c r="O49" s="70"/>
      <x:c r="P49" s="70"/>
      <x:c r="Q49" s="70"/>
      <x:c r="R49" s="70"/>
      <x:c r="S49" s="70"/>
      <x:c r="T49" s="70"/>
      <x:c r="U49" s="70"/>
      <x:c r="V49" s="70"/>
      <x:c r="W49" s="70"/>
      <x:c r="X49" s="70"/>
      <x:c r="Y49" s="70"/>
      <x:c r="Z49" s="70"/>
    </x:row>
    <x:row r="50">
      <x:c r="A50" s="70"/>
      <x:c r="B50" s="70"/>
      <x:c r="C50" s="70"/>
      <x:c r="D50" s="70"/>
      <x:c r="E50" s="70"/>
      <x:c r="F50" s="70"/>
      <x:c r="G50" s="70"/>
      <x:c r="H50" s="70"/>
      <x:c r="I50" s="70"/>
      <x:c r="J50" s="70"/>
      <x:c r="K50" s="70"/>
      <x:c r="L50" s="70"/>
      <x:c r="M50" s="70"/>
      <x:c r="N50" s="70"/>
      <x:c r="O50" s="70"/>
      <x:c r="P50" s="70"/>
      <x:c r="Q50" s="70"/>
      <x:c r="R50" s="70"/>
      <x:c r="S50" s="70"/>
      <x:c r="T50" s="70"/>
      <x:c r="U50" s="70"/>
      <x:c r="V50" s="70"/>
      <x:c r="W50" s="70"/>
      <x:c r="X50" s="70"/>
      <x:c r="Y50" s="70"/>
      <x:c r="Z50" s="70"/>
    </x:row>
    <x:row r="51">
      <x:c r="A51" s="70"/>
      <x:c r="B51" s="70"/>
      <x:c r="C51" s="70"/>
      <x:c r="D51" s="70"/>
      <x:c r="E51" s="70"/>
      <x:c r="F51" s="70"/>
      <x:c r="G51" s="70"/>
      <x:c r="H51" s="70"/>
      <x:c r="I51" s="70"/>
      <x:c r="J51" s="70"/>
      <x:c r="K51" s="70"/>
      <x:c r="L51" s="70"/>
      <x:c r="M51" s="70"/>
      <x:c r="N51" s="70"/>
      <x:c r="O51" s="70"/>
      <x:c r="P51" s="70"/>
      <x:c r="Q51" s="70"/>
      <x:c r="R51" s="70"/>
      <x:c r="S51" s="70"/>
      <x:c r="T51" s="70"/>
      <x:c r="U51" s="70"/>
      <x:c r="V51" s="70"/>
      <x:c r="W51" s="70"/>
      <x:c r="X51" s="70"/>
      <x:c r="Y51" s="70"/>
      <x:c r="Z51" s="70"/>
    </x:row>
    <x:row r="52">
      <x:c r="A52" s="70"/>
      <x:c r="B52" s="70"/>
      <x:c r="C52" s="70"/>
      <x:c r="D52" s="70"/>
      <x:c r="E52" s="70"/>
      <x:c r="F52" s="70"/>
      <x:c r="G52" s="70"/>
      <x:c r="H52" s="70"/>
      <x:c r="I52" s="70"/>
      <x:c r="J52" s="70"/>
      <x:c r="K52" s="70"/>
      <x:c r="L52" s="70"/>
      <x:c r="M52" s="70"/>
      <x:c r="N52" s="70"/>
      <x:c r="O52" s="70"/>
      <x:c r="P52" s="70"/>
      <x:c r="Q52" s="70"/>
      <x:c r="R52" s="70"/>
      <x:c r="S52" s="70"/>
      <x:c r="T52" s="70"/>
      <x:c r="U52" s="70"/>
      <x:c r="V52" s="70"/>
      <x:c r="W52" s="70"/>
      <x:c r="X52" s="70"/>
      <x:c r="Y52" s="70"/>
      <x:c r="Z52" s="70"/>
    </x:row>
    <x:row r="53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70"/>
      <x:c r="L53" s="70"/>
      <x:c r="M53" s="70"/>
      <x:c r="N53" s="70"/>
      <x:c r="O53" s="70"/>
      <x:c r="P53" s="70"/>
      <x:c r="Q53" s="70"/>
      <x:c r="R53" s="70"/>
      <x:c r="S53" s="70"/>
      <x:c r="T53" s="70"/>
      <x:c r="U53" s="70"/>
      <x:c r="V53" s="70"/>
      <x:c r="W53" s="70"/>
      <x:c r="X53" s="70"/>
      <x:c r="Y53" s="70"/>
      <x:c r="Z53" s="70"/>
    </x:row>
    <x:row r="54">
      <x:c r="A54" s="70"/>
      <x:c r="B54" s="70"/>
      <x:c r="C54" s="70"/>
      <x:c r="D54" s="70"/>
      <x:c r="E54" s="70"/>
      <x:c r="F54" s="70"/>
      <x:c r="G54" s="70"/>
      <x:c r="H54" s="70"/>
      <x:c r="I54" s="70"/>
      <x:c r="J54" s="70"/>
      <x:c r="K54" s="70"/>
      <x:c r="L54" s="70"/>
      <x:c r="M54" s="70"/>
      <x:c r="N54" s="70"/>
      <x:c r="O54" s="70"/>
      <x:c r="P54" s="70"/>
      <x:c r="Q54" s="70"/>
      <x:c r="R54" s="70"/>
      <x:c r="S54" s="70"/>
      <x:c r="T54" s="70"/>
      <x:c r="U54" s="70"/>
      <x:c r="V54" s="70"/>
      <x:c r="W54" s="70"/>
      <x:c r="X54" s="70"/>
      <x:c r="Y54" s="70"/>
      <x:c r="Z54" s="70"/>
    </x:row>
    <x:row r="55">
      <x:c r="A55" s="70"/>
      <x:c r="B55" s="70"/>
      <x:c r="C55" s="70"/>
      <x:c r="D55" s="70"/>
      <x:c r="E55" s="70"/>
      <x:c r="F55" s="70"/>
      <x:c r="G55" s="70"/>
      <x:c r="H55" s="70"/>
      <x:c r="I55" s="70"/>
      <x:c r="J55" s="70"/>
      <x:c r="K55" s="70"/>
      <x:c r="L55" s="70"/>
      <x:c r="M55" s="70"/>
      <x:c r="N55" s="70"/>
      <x:c r="O55" s="70"/>
      <x:c r="P55" s="70"/>
      <x:c r="Q55" s="70"/>
      <x:c r="R55" s="70"/>
      <x:c r="S55" s="70"/>
      <x:c r="T55" s="70"/>
      <x:c r="U55" s="70"/>
      <x:c r="V55" s="70"/>
      <x:c r="W55" s="70"/>
      <x:c r="X55" s="70"/>
      <x:c r="Y55" s="70"/>
      <x:c r="Z55" s="70"/>
    </x:row>
    <x:row r="56">
      <x:c r="A56" s="70"/>
      <x:c r="B56" s="70"/>
      <x:c r="C56" s="70"/>
      <x:c r="D56" s="70"/>
      <x:c r="E56" s="70"/>
      <x:c r="F56" s="70"/>
      <x:c r="G56" s="70"/>
      <x:c r="H56" s="70"/>
      <x:c r="I56" s="70"/>
      <x:c r="J56" s="70"/>
      <x:c r="K56" s="70"/>
      <x:c r="L56" s="70"/>
      <x:c r="M56" s="70"/>
      <x:c r="N56" s="70"/>
      <x:c r="O56" s="70"/>
      <x:c r="P56" s="70"/>
      <x:c r="Q56" s="70"/>
      <x:c r="R56" s="70"/>
      <x:c r="S56" s="70"/>
      <x:c r="T56" s="70"/>
      <x:c r="U56" s="70"/>
      <x:c r="V56" s="70"/>
      <x:c r="W56" s="70"/>
      <x:c r="X56" s="70"/>
      <x:c r="Y56" s="70"/>
      <x:c r="Z56" s="70"/>
    </x:row>
    <x:row r="57">
      <x:c r="A57" s="70"/>
      <x:c r="B57" s="70"/>
      <x:c r="C57" s="70"/>
      <x:c r="D57" s="70"/>
      <x:c r="E57" s="70"/>
      <x:c r="F57" s="70"/>
      <x:c r="G57" s="70"/>
      <x:c r="H57" s="70"/>
      <x:c r="I57" s="70"/>
      <x:c r="J57" s="70"/>
      <x:c r="K57" s="70"/>
      <x:c r="L57" s="70"/>
      <x:c r="M57" s="70"/>
      <x:c r="N57" s="70"/>
      <x:c r="O57" s="70"/>
      <x:c r="P57" s="70"/>
      <x:c r="Q57" s="70"/>
      <x:c r="R57" s="70"/>
      <x:c r="S57" s="70"/>
      <x:c r="T57" s="70"/>
      <x:c r="U57" s="70"/>
      <x:c r="V57" s="70"/>
      <x:c r="W57" s="70"/>
      <x:c r="X57" s="70"/>
      <x:c r="Y57" s="70"/>
      <x:c r="Z57" s="70"/>
    </x:row>
    <x:row r="58">
      <x:c r="A58" s="70"/>
      <x:c r="B58" s="70"/>
      <x:c r="C58" s="70"/>
      <x:c r="D58" s="70"/>
      <x:c r="E58" s="70"/>
      <x:c r="F58" s="70"/>
      <x:c r="G58" s="70"/>
      <x:c r="H58" s="70"/>
      <x:c r="I58" s="70"/>
      <x:c r="J58" s="70"/>
      <x:c r="K58" s="70"/>
      <x:c r="L58" s="70"/>
      <x:c r="M58" s="70"/>
      <x:c r="N58" s="70"/>
      <x:c r="O58" s="70"/>
      <x:c r="P58" s="70"/>
      <x:c r="Q58" s="70"/>
      <x:c r="R58" s="70"/>
      <x:c r="S58" s="70"/>
      <x:c r="T58" s="70"/>
      <x:c r="U58" s="70"/>
      <x:c r="V58" s="70"/>
      <x:c r="W58" s="70"/>
      <x:c r="X58" s="70"/>
      <x:c r="Y58" s="70"/>
      <x:c r="Z58" s="70"/>
    </x:row>
    <x:row r="59">
      <x:c r="A59" s="70"/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0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</x:row>
    <x:row r="60">
      <x:c r="A60" s="70"/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0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</x:row>
    <x:row r="61">
      <x:c r="A61" s="70"/>
      <x:c r="B61" s="70"/>
      <x:c r="C61" s="70"/>
      <x:c r="D61" s="70"/>
      <x:c r="E61" s="70"/>
      <x:c r="F61" s="70"/>
      <x:c r="G61" s="70"/>
      <x:c r="H61" s="70"/>
      <x:c r="I61" s="70"/>
      <x:c r="J61" s="70"/>
      <x:c r="K61" s="70"/>
      <x:c r="L61" s="70"/>
      <x:c r="M61" s="70"/>
      <x:c r="N61" s="70"/>
      <x:c r="O61" s="70"/>
      <x:c r="P61" s="70"/>
      <x:c r="Q61" s="70"/>
      <x:c r="R61" s="70"/>
      <x:c r="S61" s="70"/>
      <x:c r="T61" s="70"/>
      <x:c r="U61" s="70"/>
      <x:c r="V61" s="70"/>
      <x:c r="W61" s="70"/>
      <x:c r="X61" s="70"/>
      <x:c r="Y61" s="70"/>
      <x:c r="Z61" s="70"/>
    </x:row>
    <x:row r="62">
      <x:c r="A62" s="70"/>
      <x:c r="B62" s="70"/>
      <x:c r="C62" s="70"/>
      <x:c r="D62" s="70"/>
      <x:c r="E62" s="70"/>
      <x:c r="F62" s="70"/>
      <x:c r="G62" s="70"/>
      <x:c r="H62" s="70"/>
      <x:c r="I62" s="70"/>
      <x:c r="J62" s="70"/>
      <x:c r="K62" s="70"/>
      <x:c r="L62" s="70"/>
      <x:c r="M62" s="70"/>
      <x:c r="N62" s="70"/>
      <x:c r="O62" s="70"/>
      <x:c r="P62" s="70"/>
      <x:c r="Q62" s="70"/>
      <x:c r="R62" s="70"/>
      <x:c r="S62" s="70"/>
      <x:c r="T62" s="70"/>
      <x:c r="U62" s="70"/>
      <x:c r="V62" s="70"/>
      <x:c r="W62" s="70"/>
      <x:c r="X62" s="70"/>
      <x:c r="Y62" s="70"/>
      <x:c r="Z62" s="70"/>
    </x:row>
    <x:row r="63">
      <x:c r="A63" s="70"/>
      <x:c r="B63" s="70"/>
      <x:c r="C63" s="70"/>
      <x:c r="D63" s="70"/>
      <x:c r="E63" s="70"/>
      <x:c r="F63" s="70"/>
      <x:c r="G63" s="70"/>
      <x:c r="H63" s="70"/>
      <x:c r="I63" s="70"/>
      <x:c r="J63" s="70"/>
      <x:c r="K63" s="70"/>
      <x:c r="L63" s="70"/>
      <x:c r="M63" s="70"/>
      <x:c r="N63" s="70"/>
      <x:c r="O63" s="70"/>
      <x:c r="P63" s="70"/>
      <x:c r="Q63" s="70"/>
      <x:c r="R63" s="70"/>
      <x:c r="S63" s="70"/>
      <x:c r="T63" s="70"/>
      <x:c r="U63" s="70"/>
      <x:c r="V63" s="70"/>
      <x:c r="W63" s="70"/>
      <x:c r="X63" s="70"/>
      <x:c r="Y63" s="70"/>
      <x:c r="Z63" s="70"/>
    </x:row>
    <x:row r="64">
      <x:c r="A64" s="70"/>
      <x:c r="B64" s="70"/>
      <x:c r="C64" s="70"/>
      <x:c r="D64" s="70"/>
      <x:c r="E64" s="70"/>
      <x:c r="F64" s="70"/>
      <x:c r="G64" s="70"/>
      <x:c r="H64" s="70"/>
      <x:c r="I64" s="70"/>
      <x:c r="J64" s="70"/>
      <x:c r="K64" s="70"/>
      <x:c r="L64" s="70"/>
      <x:c r="M64" s="70"/>
      <x:c r="N64" s="70"/>
      <x:c r="O64" s="70"/>
      <x:c r="P64" s="70"/>
      <x:c r="Q64" s="70"/>
      <x:c r="R64" s="70"/>
      <x:c r="S64" s="70"/>
      <x:c r="T64" s="70"/>
      <x:c r="U64" s="70"/>
      <x:c r="V64" s="70"/>
      <x:c r="W64" s="70"/>
      <x:c r="X64" s="70"/>
      <x:c r="Y64" s="70"/>
      <x:c r="Z64" s="70"/>
    </x:row>
    <x:row r="65">
      <x:c r="A65" s="70"/>
      <x:c r="B65" s="70"/>
      <x:c r="C65" s="70"/>
      <x:c r="D65" s="70"/>
      <x:c r="E65" s="70"/>
      <x:c r="F65" s="70"/>
      <x:c r="G65" s="70"/>
      <x:c r="H65" s="70"/>
      <x:c r="I65" s="70"/>
      <x:c r="J65" s="70"/>
      <x:c r="K65" s="70"/>
      <x:c r="L65" s="70"/>
      <x:c r="M65" s="70"/>
      <x:c r="N65" s="70"/>
      <x:c r="O65" s="70"/>
      <x:c r="P65" s="70"/>
      <x:c r="Q65" s="70"/>
      <x:c r="R65" s="70"/>
      <x:c r="S65" s="70"/>
      <x:c r="T65" s="70"/>
      <x:c r="U65" s="70"/>
      <x:c r="V65" s="70"/>
      <x:c r="W65" s="70"/>
      <x:c r="X65" s="70"/>
      <x:c r="Y65" s="70"/>
      <x:c r="Z65" s="70"/>
    </x:row>
    <x:row r="66">
      <x:c r="A66" s="70"/>
      <x:c r="B66" s="70"/>
      <x:c r="C66" s="70"/>
      <x:c r="D66" s="70"/>
      <x:c r="E66" s="70"/>
      <x:c r="F66" s="70"/>
      <x:c r="G66" s="70"/>
      <x:c r="H66" s="70"/>
      <x:c r="I66" s="70"/>
      <x:c r="J66" s="70"/>
      <x:c r="K66" s="70"/>
      <x:c r="L66" s="70"/>
      <x:c r="M66" s="70"/>
      <x:c r="N66" s="70"/>
      <x:c r="O66" s="70"/>
      <x:c r="P66" s="70"/>
      <x:c r="Q66" s="70"/>
      <x:c r="R66" s="70"/>
      <x:c r="S66" s="70"/>
      <x:c r="T66" s="70"/>
      <x:c r="U66" s="70"/>
      <x:c r="V66" s="70"/>
      <x:c r="W66" s="70"/>
      <x:c r="X66" s="70"/>
      <x:c r="Y66" s="70"/>
      <x:c r="Z66" s="70"/>
    </x:row>
    <x:row r="67">
      <x:c r="A67" s="70"/>
      <x:c r="B67" s="70"/>
      <x:c r="C67" s="70"/>
      <x:c r="D67" s="70"/>
      <x:c r="E67" s="70"/>
      <x:c r="F67" s="70"/>
      <x:c r="G67" s="70"/>
      <x:c r="H67" s="70"/>
      <x:c r="I67" s="70"/>
      <x:c r="J67" s="70"/>
      <x:c r="K67" s="70"/>
      <x:c r="L67" s="70"/>
      <x:c r="M67" s="70"/>
      <x:c r="N67" s="70"/>
      <x:c r="O67" s="70"/>
      <x:c r="P67" s="70"/>
      <x:c r="Q67" s="70"/>
      <x:c r="R67" s="70"/>
      <x:c r="S67" s="70"/>
      <x:c r="T67" s="70"/>
      <x:c r="U67" s="70"/>
      <x:c r="V67" s="70"/>
      <x:c r="W67" s="70"/>
      <x:c r="X67" s="70"/>
      <x:c r="Y67" s="70"/>
      <x:c r="Z67" s="70"/>
    </x:row>
    <x:row r="68">
      <x:c r="A68" s="70"/>
      <x:c r="B68" s="70"/>
      <x:c r="C68" s="70"/>
      <x:c r="D68" s="70"/>
      <x:c r="E68" s="70"/>
      <x:c r="F68" s="70"/>
      <x:c r="G68" s="70"/>
      <x:c r="H68" s="70"/>
      <x:c r="I68" s="70"/>
      <x:c r="J68" s="70"/>
      <x:c r="K68" s="70"/>
      <x:c r="L68" s="70"/>
      <x:c r="M68" s="70"/>
      <x:c r="N68" s="70"/>
      <x:c r="O68" s="70"/>
      <x:c r="P68" s="70"/>
      <x:c r="Q68" s="70"/>
      <x:c r="R68" s="70"/>
      <x:c r="S68" s="70"/>
      <x:c r="T68" s="70"/>
      <x:c r="U68" s="70"/>
      <x:c r="V68" s="70"/>
      <x:c r="W68" s="70"/>
      <x:c r="X68" s="70"/>
      <x:c r="Y68" s="70"/>
      <x:c r="Z68" s="70"/>
    </x:row>
    <x:row r="69">
      <x:c r="A69" s="70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0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</x:row>
    <x:row r="70">
      <x:c r="A70" s="70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0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</x:row>
    <x:row r="71">
      <x:c r="A71" s="70"/>
      <x:c r="B71" s="70"/>
      <x:c r="C71" s="70"/>
      <x:c r="D71" s="70"/>
      <x:c r="E71" s="70"/>
      <x:c r="F71" s="70"/>
      <x:c r="G71" s="70"/>
      <x:c r="H71" s="70"/>
      <x:c r="I71" s="70"/>
      <x:c r="J71" s="70"/>
      <x:c r="K71" s="70"/>
      <x:c r="L71" s="70"/>
      <x:c r="M71" s="70"/>
      <x:c r="N71" s="70"/>
      <x:c r="O71" s="70"/>
      <x:c r="P71" s="70"/>
      <x:c r="Q71" s="70"/>
      <x:c r="R71" s="70"/>
      <x:c r="S71" s="70"/>
      <x:c r="T71" s="70"/>
      <x:c r="U71" s="70"/>
      <x:c r="V71" s="70"/>
      <x:c r="W71" s="70"/>
      <x:c r="X71" s="70"/>
      <x:c r="Y71" s="70"/>
      <x:c r="Z71" s="70"/>
    </x:row>
    <x:row r="72">
      <x:c r="A72" s="70"/>
      <x:c r="B72" s="70"/>
      <x:c r="C72" s="70"/>
      <x:c r="D72" s="70"/>
      <x:c r="E72" s="70"/>
      <x:c r="F72" s="70"/>
      <x:c r="G72" s="70"/>
      <x:c r="H72" s="70"/>
      <x:c r="I72" s="70"/>
      <x:c r="J72" s="70"/>
      <x:c r="K72" s="70"/>
      <x:c r="L72" s="70"/>
      <x:c r="M72" s="70"/>
      <x:c r="N72" s="70"/>
      <x:c r="O72" s="70"/>
      <x:c r="P72" s="70"/>
      <x:c r="Q72" s="70"/>
      <x:c r="R72" s="70"/>
      <x:c r="S72" s="70"/>
      <x:c r="T72" s="70"/>
      <x:c r="U72" s="70"/>
      <x:c r="V72" s="70"/>
      <x:c r="W72" s="70"/>
      <x:c r="X72" s="70"/>
      <x:c r="Y72" s="70"/>
      <x:c r="Z72" s="70"/>
    </x:row>
    <x:row r="73">
      <x:c r="A73" s="70"/>
      <x:c r="B73" s="70"/>
      <x:c r="C73" s="70"/>
      <x:c r="D73" s="70"/>
      <x:c r="E73" s="70"/>
      <x:c r="F73" s="70"/>
      <x:c r="G73" s="70"/>
      <x:c r="H73" s="70"/>
      <x:c r="I73" s="70"/>
      <x:c r="J73" s="70"/>
      <x:c r="K73" s="70"/>
      <x:c r="L73" s="70"/>
      <x:c r="M73" s="70"/>
      <x:c r="N73" s="70"/>
      <x:c r="O73" s="70"/>
      <x:c r="P73" s="70"/>
      <x:c r="Q73" s="70"/>
      <x:c r="R73" s="70"/>
      <x:c r="S73" s="70"/>
      <x:c r="T73" s="70"/>
      <x:c r="U73" s="70"/>
      <x:c r="V73" s="70"/>
      <x:c r="W73" s="70"/>
      <x:c r="X73" s="70"/>
      <x:c r="Y73" s="70"/>
      <x:c r="Z73" s="70"/>
    </x:row>
    <x:row r="74">
      <x:c r="A74" s="70"/>
      <x:c r="B74" s="70"/>
      <x:c r="C74" s="70"/>
      <x:c r="D74" s="70"/>
      <x:c r="E74" s="70"/>
      <x:c r="F74" s="70"/>
      <x:c r="G74" s="70"/>
      <x:c r="H74" s="70"/>
      <x:c r="I74" s="70"/>
      <x:c r="J74" s="70"/>
      <x:c r="K74" s="70"/>
      <x:c r="L74" s="70"/>
      <x:c r="M74" s="70"/>
      <x:c r="N74" s="70"/>
      <x:c r="O74" s="70"/>
      <x:c r="P74" s="70"/>
      <x:c r="Q74" s="70"/>
      <x:c r="R74" s="70"/>
      <x:c r="S74" s="70"/>
      <x:c r="T74" s="70"/>
      <x:c r="U74" s="70"/>
      <x:c r="V74" s="70"/>
      <x:c r="W74" s="70"/>
      <x:c r="X74" s="70"/>
      <x:c r="Y74" s="70"/>
      <x:c r="Z74" s="70"/>
    </x:row>
    <x:row r="75">
      <x:c r="A75" s="70"/>
      <x:c r="B75" s="70"/>
      <x:c r="C75" s="70"/>
      <x:c r="D75" s="70"/>
      <x:c r="E75" s="70"/>
      <x:c r="F75" s="70"/>
      <x:c r="G75" s="70"/>
      <x:c r="H75" s="70"/>
      <x:c r="I75" s="70"/>
      <x:c r="J75" s="70"/>
      <x:c r="K75" s="70"/>
      <x:c r="L75" s="70"/>
      <x:c r="M75" s="70"/>
      <x:c r="N75" s="70"/>
      <x:c r="O75" s="70"/>
      <x:c r="P75" s="70"/>
      <x:c r="Q75" s="70"/>
      <x:c r="R75" s="70"/>
      <x:c r="S75" s="70"/>
      <x:c r="T75" s="70"/>
      <x:c r="U75" s="70"/>
      <x:c r="V75" s="70"/>
      <x:c r="W75" s="70"/>
      <x:c r="X75" s="70"/>
      <x:c r="Y75" s="70"/>
      <x:c r="Z75" s="70"/>
    </x:row>
    <x:row r="76">
      <x:c r="A76" s="70"/>
      <x:c r="B76" s="70"/>
      <x:c r="C76" s="70"/>
      <x:c r="D76" s="70"/>
      <x:c r="E76" s="70"/>
      <x:c r="F76" s="70"/>
      <x:c r="G76" s="70"/>
      <x:c r="H76" s="70"/>
      <x:c r="I76" s="70"/>
      <x:c r="J76" s="70"/>
      <x:c r="K76" s="70"/>
      <x:c r="L76" s="70"/>
      <x:c r="M76" s="70"/>
      <x:c r="N76" s="70"/>
      <x:c r="O76" s="70"/>
      <x:c r="P76" s="70"/>
      <x:c r="Q76" s="70"/>
      <x:c r="R76" s="70"/>
      <x:c r="S76" s="70"/>
      <x:c r="T76" s="70"/>
      <x:c r="U76" s="70"/>
      <x:c r="V76" s="70"/>
      <x:c r="W76" s="70"/>
      <x:c r="X76" s="70"/>
      <x:c r="Y76" s="70"/>
      <x:c r="Z76" s="70"/>
    </x:row>
    <x:row r="77">
      <x:c r="A77" s="70"/>
      <x:c r="B77" s="70"/>
      <x:c r="C77" s="70"/>
      <x:c r="D77" s="70"/>
      <x:c r="E77" s="70"/>
      <x:c r="F77" s="70"/>
      <x:c r="G77" s="70"/>
      <x:c r="H77" s="70"/>
      <x:c r="I77" s="70"/>
      <x:c r="J77" s="70"/>
      <x:c r="K77" s="70"/>
      <x:c r="L77" s="70"/>
      <x:c r="M77" s="70"/>
      <x:c r="N77" s="70"/>
      <x:c r="O77" s="70"/>
      <x:c r="P77" s="70"/>
      <x:c r="Q77" s="70"/>
      <x:c r="R77" s="70"/>
      <x:c r="S77" s="70"/>
      <x:c r="T77" s="70"/>
      <x:c r="U77" s="70"/>
      <x:c r="V77" s="70"/>
      <x:c r="W77" s="70"/>
      <x:c r="X77" s="70"/>
      <x:c r="Y77" s="70"/>
      <x:c r="Z77" s="70"/>
    </x:row>
    <x:row r="78">
      <x:c r="A78" s="70"/>
      <x:c r="B78" s="70"/>
      <x:c r="C78" s="70"/>
      <x:c r="D78" s="70"/>
      <x:c r="E78" s="70"/>
      <x:c r="F78" s="70"/>
      <x:c r="G78" s="70"/>
      <x:c r="H78" s="70"/>
      <x:c r="I78" s="70"/>
      <x:c r="J78" s="70"/>
      <x:c r="K78" s="70"/>
      <x:c r="L78" s="70"/>
      <x:c r="M78" s="70"/>
      <x:c r="N78" s="70"/>
      <x:c r="O78" s="70"/>
      <x:c r="P78" s="70"/>
      <x:c r="Q78" s="70"/>
      <x:c r="R78" s="70"/>
      <x:c r="S78" s="70"/>
      <x:c r="T78" s="70"/>
      <x:c r="U78" s="70"/>
      <x:c r="V78" s="70"/>
      <x:c r="W78" s="70"/>
      <x:c r="X78" s="70"/>
      <x:c r="Y78" s="70"/>
      <x:c r="Z78" s="70"/>
    </x:row>
    <x:row r="79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  <x:c r="N79" s="70"/>
      <x:c r="O79" s="70"/>
      <x:c r="P79" s="70"/>
      <x:c r="Q79" s="70"/>
      <x:c r="R79" s="70"/>
      <x:c r="S79" s="70"/>
      <x:c r="T79" s="70"/>
      <x:c r="U79" s="70"/>
      <x:c r="V79" s="70"/>
      <x:c r="W79" s="70"/>
      <x:c r="X79" s="70"/>
      <x:c r="Y79" s="70"/>
      <x:c r="Z79" s="70"/>
    </x:row>
    <x:row r="80">
      <x:c r="A80" s="70"/>
      <x:c r="B80" s="70"/>
      <x:c r="C80" s="70"/>
      <x:c r="D80" s="70"/>
      <x:c r="E80" s="70"/>
      <x:c r="F80" s="70"/>
      <x:c r="G80" s="70"/>
      <x:c r="H80" s="70"/>
      <x:c r="I80" s="70"/>
      <x:c r="J80" s="70"/>
      <x:c r="K80" s="70"/>
      <x:c r="L80" s="70"/>
      <x:c r="M80" s="70"/>
      <x:c r="N80" s="70"/>
      <x:c r="O80" s="70"/>
      <x:c r="P80" s="70"/>
      <x:c r="Q80" s="70"/>
      <x:c r="R80" s="70"/>
      <x:c r="S80" s="70"/>
      <x:c r="T80" s="70"/>
      <x:c r="U80" s="70"/>
      <x:c r="V80" s="70"/>
      <x:c r="W80" s="70"/>
      <x:c r="X80" s="70"/>
      <x:c r="Y80" s="70"/>
      <x:c r="Z80" s="70"/>
    </x:row>
  </x:sheetData>
  <x:mergeCells>
    <x:mergeCell ref="A1:D1"/>
  </x:mergeCells>
  <x:pageMargins left="0.7" right="0.7" top="0.75" bottom="0.75" header="0.3" footer="0.3"/>
</x:worksheet>
</file>